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日別記録" sheetId="3" state="visible" r:id="rId3"/>
    <sheet xmlns:r="http://schemas.openxmlformats.org/officeDocument/2006/relationships" name="出来高" sheetId="4" state="visible" r:id="rId4"/>
    <sheet xmlns:r="http://schemas.openxmlformats.org/officeDocument/2006/relationships" name="工賃計算" sheetId="5" state="visible" r:id="rId5"/>
    <sheet xmlns:r="http://schemas.openxmlformats.org/officeDocument/2006/relationships" name="平均工賃月額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&quot;円&quot;;-#,##0&quot;円&quot;;&quot;-&quot;"/>
    <numFmt numFmtId="165" formatCode="0.0;-0.0;&quot;&quot;"/>
    <numFmt numFmtId="166" formatCode="#,##0;-#,##0;&quot;&quot;"/>
    <numFmt numFmtId="167" formatCode="#,##0&quot;人&quot;"/>
    <numFmt numFmtId="168" formatCode="#,##0&quot;日&quot;"/>
    <numFmt numFmtId="169" formatCode="0.00&quot;人&quot;"/>
  </numFmts>
  <fonts count="12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sz val="10"/>
    </font>
    <font>
      <name val="Meiryo"/>
      <b val="1"/>
      <sz val="11"/>
    </font>
    <font>
      <name val="Meiryo"/>
      <color rgb="006B7280"/>
      <sz val="9"/>
    </font>
    <font>
      <name val="Meiryo"/>
      <color rgb="001E6FE0"/>
      <sz val="10"/>
      <u val="single"/>
    </font>
    <font>
      <name val="Meiryo"/>
      <b val="1"/>
      <sz val="14"/>
    </font>
    <font>
      <name val="Meiryo"/>
      <b val="1"/>
      <sz val="10"/>
    </font>
    <font>
      <name val="Meiryo"/>
      <color rgb="000000FF"/>
      <sz val="10"/>
    </font>
    <font>
      <name val="Meiryo"/>
      <color rgb="006B7280"/>
      <sz val="10"/>
    </font>
    <font>
      <name val="Meiryo"/>
      <b val="1"/>
      <color rgb="00FFFFFF"/>
      <sz val="10"/>
    </font>
    <font>
      <name val="Meiryo"/>
      <color rgb="001E6FE0"/>
      <sz val="9"/>
    </font>
  </fonts>
  <fills count="7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DE68A"/>
      </patternFill>
    </fill>
    <fill>
      <patternFill patternType="solid">
        <fgColor rgb="00D1FAE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2" borderId="1" pivotButton="0" quotePrefix="0" xfId="0"/>
    <xf numFmtId="0" fontId="8" fillId="3" borderId="1" pivotButton="0" quotePrefix="0" xfId="0"/>
    <xf numFmtId="0" fontId="9" fillId="0" borderId="1" pivotButton="0" quotePrefix="0" xfId="0"/>
    <xf numFmtId="164" fontId="8" fillId="3" borderId="1" pivotButton="0" quotePrefix="0" xfId="0"/>
    <xf numFmtId="0" fontId="3" fillId="0" borderId="0" pivotButton="0" quotePrefix="0" xfId="0"/>
    <xf numFmtId="0" fontId="10" fillId="4" borderId="1" applyAlignment="1" pivotButton="0" quotePrefix="0" xfId="0">
      <alignment horizontal="center" vertical="center" wrapText="1"/>
    </xf>
    <xf numFmtId="0" fontId="9" fillId="3" borderId="1" pivotButton="0" quotePrefix="0" xfId="0"/>
    <xf numFmtId="0" fontId="7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5" borderId="1" pivotButton="0" quotePrefix="0" xfId="0"/>
    <xf numFmtId="165" fontId="8" fillId="5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3" borderId="1" pivotButton="0" quotePrefix="0" xfId="0"/>
    <xf numFmtId="165" fontId="8" fillId="3" borderId="1" applyAlignment="1" pivotButton="0" quotePrefix="0" xfId="0">
      <alignment horizontal="center" vertical="center"/>
    </xf>
    <xf numFmtId="164" fontId="10" fillId="4" borderId="1" applyAlignment="1" pivotButton="0" quotePrefix="0" xfId="0">
      <alignment horizontal="center"/>
    </xf>
    <xf numFmtId="166" fontId="8" fillId="5" borderId="1" applyAlignment="1" pivotButton="0" quotePrefix="0" xfId="0">
      <alignment horizontal="right" vertical="center"/>
    </xf>
    <xf numFmtId="0" fontId="2" fillId="0" borderId="1" pivotButton="0" quotePrefix="0" xfId="0"/>
    <xf numFmtId="166" fontId="8" fillId="3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4" fontId="2" fillId="5" borderId="1" pivotButton="0" quotePrefix="0" xfId="0"/>
    <xf numFmtId="164" fontId="8" fillId="5" borderId="1" pivotButton="0" quotePrefix="0" xfId="0"/>
    <xf numFmtId="164" fontId="7" fillId="5" borderId="1" pivotButton="0" quotePrefix="0" xfId="0"/>
    <xf numFmtId="164" fontId="2" fillId="0" borderId="1" pivotButton="0" quotePrefix="0" xfId="0"/>
    <xf numFmtId="164" fontId="7" fillId="0" borderId="1" pivotButton="0" quotePrefix="0" xfId="0"/>
    <xf numFmtId="0" fontId="2" fillId="6" borderId="1" pivotButton="0" quotePrefix="0" xfId="0"/>
    <xf numFmtId="0" fontId="7" fillId="6" borderId="1" pivotButton="0" quotePrefix="0" xfId="0"/>
    <xf numFmtId="166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4" fontId="7" fillId="6" borderId="1" pivotButton="0" quotePrefix="0" xfId="0"/>
    <xf numFmtId="167" fontId="2" fillId="0" borderId="1" pivotButton="0" quotePrefix="0" xfId="0"/>
    <xf numFmtId="0" fontId="0" fillId="0" borderId="4" pivotButton="0" quotePrefix="0" xfId="0"/>
    <xf numFmtId="0" fontId="11" fillId="0" borderId="0" pivotButton="0" quotePrefix="0" xfId="0"/>
    <xf numFmtId="0" fontId="2" fillId="2" borderId="1" applyAlignment="1" pivotButton="0" quotePrefix="0" xfId="0">
      <alignment horizontal="center" vertical="center"/>
    </xf>
    <xf numFmtId="166" fontId="8" fillId="5" borderId="1" pivotButton="0" quotePrefix="0" xfId="0"/>
    <xf numFmtId="168" fontId="2" fillId="0" borderId="1" pivotButton="0" quotePrefix="0" xfId="0"/>
    <xf numFmtId="166" fontId="8" fillId="3" borderId="1" pivotButton="0" quotePrefix="0" xfId="0"/>
    <xf numFmtId="169" fontId="2" fillId="0" borderId="1" pivotButton="0" quotePrefix="0" xfId="0"/>
    <xf numFmtId="0" fontId="7" fillId="6" borderId="1" applyAlignment="1" pivotButton="0" quotePrefix="0" xfId="0">
      <alignment horizontal="center" vertical="center"/>
    </xf>
    <xf numFmtId="166" fontId="7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LIWKA</author>
  </authors>
  <commentList>
    <comment ref="G9" authorId="0" shapeId="0">
      <text>
        <t>令和6年度報酬改定後の算定式：年間工賃支払総額 ÷（年間延べ利用者数 ÷ 年間開所日数）÷ 12。届出に使う場合は指定権者の最新の案内で確認してください。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wka.jp/for/employment?utm_source=excel&amp;utm_medium=template&amp;utm_campaign=koutin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liwka.jp/for/employment?utm_source=excel&amp;utm_medium=template&amp;utm_campaign=koutin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就労継続支援B型 工賃計算テンプレート</t>
        </is>
      </c>
    </row>
    <row r="3">
      <c r="B3" s="2" t="inlineStr">
        <is>
          <t>日々の作業時間と出来高を入れるだけで、利用者ごとの月の工賃と、事業所の平均工賃月額が自動で計算されます。</t>
        </is>
      </c>
    </row>
    <row r="4">
      <c r="B4" s="2" t="inlineStr"/>
    </row>
    <row r="5">
      <c r="B5" s="3" t="inlineStr">
        <is>
          <t>■ 使い方（上のタブを左から順に）</t>
        </is>
      </c>
    </row>
    <row r="6">
      <c r="B6" s="2" t="inlineStr">
        <is>
          <t>1. 「設定」… 対象月・時間単価・日額・出来高の作業名と単価を入れます。使わない計算方法は 0 のままで構いません。</t>
        </is>
      </c>
    </row>
    <row r="7">
      <c r="B7" s="2" t="inlineStr">
        <is>
          <t>2. 「日別記録」… 利用者名と、日ごとの作業時間（時間）を入れます。0.5時間単位などの小数も使えます。</t>
        </is>
      </c>
    </row>
    <row r="8">
      <c r="B8" s="2" t="inlineStr">
        <is>
          <t>3. 「出来高」… 出来高払いの作業がある場合だけ、利用者ごとの月の数量を入れます。</t>
        </is>
      </c>
    </row>
    <row r="9">
      <c r="B9" s="2" t="inlineStr">
        <is>
          <t>4. 「工賃計算」… 手当・調整額と控除があれば入れます。支給額（1円未満切り捨て）が自動で出ます。</t>
        </is>
      </c>
    </row>
    <row r="10">
      <c r="B10" s="2" t="inlineStr">
        <is>
          <t>5. 「平均工賃月額」… 毎月の工賃支払総額・開所日数・延べ利用者数を入れると、年度の平均工賃月額が出ます。</t>
        </is>
      </c>
    </row>
    <row r="11">
      <c r="B11" s="2" t="inlineStr"/>
    </row>
    <row r="12">
      <c r="B12" s="3" t="inlineStr">
        <is>
          <t>■ 色の意味</t>
        </is>
      </c>
    </row>
    <row r="13">
      <c r="B13" s="2" t="inlineStr">
        <is>
          <t>薄い黄色のセル … 入力するところ　／　白・灰色のセル … 自動計算（上書きしないでください）</t>
        </is>
      </c>
    </row>
    <row r="14">
      <c r="B14" s="2" t="inlineStr">
        <is>
          <t>濃い黄色の行 … 記入例です。使い始めるときは記入例の行の値を消すか、上書きしてください。</t>
        </is>
      </c>
    </row>
    <row r="15">
      <c r="B15" s="2" t="inlineStr"/>
    </row>
    <row r="16">
      <c r="B16" s="3" t="inlineStr">
        <is>
          <t>■ 計算のしくみ</t>
        </is>
      </c>
    </row>
    <row r="17">
      <c r="B17" s="2" t="inlineStr">
        <is>
          <t>工賃 ＝ 作業時間 × 時間単価 ＋ 出勤日数 × 日額 ＋ Σ（出来高の数量 × 単価） ＋ 手当・調整 − 控除</t>
        </is>
      </c>
    </row>
    <row r="18">
      <c r="B18" s="2" t="inlineStr">
        <is>
          <t>平均工賃月額 ＝ 年間の工賃支払総額 ÷（年間の延べ利用者数 ÷ 年間の開所日数）÷ 12</t>
        </is>
      </c>
    </row>
    <row r="19">
      <c r="B19" s="4" t="inlineStr">
        <is>
          <t xml:space="preserve">　※ 令和6年度報酬改定後の算定式です。報酬区分の届出に使う場合は、指定権者（都道府県・市）の最新の案内で必ずご確認ください。</t>
        </is>
      </c>
    </row>
    <row r="20">
      <c r="B20" s="2" t="inlineStr"/>
    </row>
    <row r="21">
      <c r="B21" s="3" t="inlineStr">
        <is>
          <t>■ Excelの工賃計算で困っていませんか</t>
        </is>
      </c>
    </row>
    <row r="22">
      <c r="B22" s="2" t="inlineStr">
        <is>
          <t>式が壊れると担当者しか直せない／出席簿・支援記録と同じことを何度も入力している――そんなときは、</t>
        </is>
      </c>
    </row>
    <row r="23">
      <c r="B23" s="2" t="inlineStr">
        <is>
          <t>就労支援向けの業務クラウド LIWKA（リウカ）なら、出席打刻と作業記録から工賃を自動計算できます。</t>
        </is>
      </c>
    </row>
    <row r="24">
      <c r="B24" s="5" t="inlineStr">
        <is>
          <t>https://liwka.jp/for/employment</t>
        </is>
      </c>
    </row>
    <row r="25">
      <c r="B25" s="2" t="inlineStr"/>
    </row>
    <row r="26">
      <c r="B26" s="4" t="inlineStr">
        <is>
          <t>このテンプレートは自由に改変・社内利用いただけます（再配布・販売はご遠慮ください）。計算結果は事業所の工賃規程に照らしてご確認ください。</t>
        </is>
      </c>
    </row>
    <row r="27">
      <c r="B27" s="4" t="inlineStr">
        <is>
          <t>提供：合同会社Robse（LIWKA）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59669"/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6" customWidth="1" min="3" max="3"/>
  </cols>
  <sheetData>
    <row r="1">
      <c r="A1" s="6" t="inlineStr">
        <is>
          <t>設定</t>
        </is>
      </c>
    </row>
    <row r="2">
      <c r="A2" s="7" t="inlineStr">
        <is>
          <t>薄い黄色のセルを入力してください。使わない計算方法は 0 のままで構いません。</t>
        </is>
      </c>
    </row>
    <row r="4">
      <c r="A4" s="8" t="inlineStr">
        <is>
          <t>事業所名</t>
        </is>
      </c>
      <c r="B4" s="9" t="inlineStr">
        <is>
          <t>（記入例）LIWKA作業所</t>
        </is>
      </c>
      <c r="C4" s="10" t="inlineStr">
        <is>
          <t>表示用です</t>
        </is>
      </c>
    </row>
    <row r="5">
      <c r="A5" s="8" t="inlineStr">
        <is>
          <t>対象年月</t>
        </is>
      </c>
      <c r="B5" s="9" t="inlineStr">
        <is>
          <t>2026年9月</t>
        </is>
      </c>
      <c r="C5" s="10" t="inlineStr">
        <is>
          <t>表示用です（例：2026年9月）</t>
        </is>
      </c>
    </row>
    <row r="6">
      <c r="A6" s="8" t="inlineStr">
        <is>
          <t>時間単価（円/時間）</t>
        </is>
      </c>
      <c r="B6" s="11" t="n">
        <v>250</v>
      </c>
      <c r="C6" s="10" t="inlineStr">
        <is>
          <t>作業時間に応じて払う場合の1時間あたりの単価</t>
        </is>
      </c>
    </row>
    <row r="7">
      <c r="A7" s="8" t="inlineStr">
        <is>
          <t>日額（円/日）</t>
        </is>
      </c>
      <c r="B7" s="11" t="n">
        <v>0</v>
      </c>
      <c r="C7" s="10" t="inlineStr">
        <is>
          <t>出勤1日ごとに払う基本額がある場合</t>
        </is>
      </c>
    </row>
    <row r="10">
      <c r="A10" s="12" t="inlineStr">
        <is>
          <t>出来高払いの作業と単価</t>
        </is>
      </c>
    </row>
    <row r="11" ht="22" customHeight="1">
      <c r="A11" s="13" t="inlineStr">
        <is>
          <t>作業名</t>
        </is>
      </c>
      <c r="B11" s="13" t="inlineStr">
        <is>
          <t>単価（円/個）</t>
        </is>
      </c>
      <c r="C11" s="13" t="inlineStr">
        <is>
          <t>メモ</t>
        </is>
      </c>
    </row>
    <row r="12">
      <c r="A12" s="9" t="inlineStr">
        <is>
          <t>封入</t>
        </is>
      </c>
      <c r="B12" s="11" t="n">
        <v>6</v>
      </c>
      <c r="C12" s="14" t="inlineStr">
        <is>
          <t>記入例</t>
        </is>
      </c>
    </row>
    <row r="13">
      <c r="A13" s="9" t="inlineStr">
        <is>
          <t>シール貼り</t>
        </is>
      </c>
      <c r="B13" s="11" t="n">
        <v>6</v>
      </c>
      <c r="C13" s="14" t="inlineStr">
        <is>
          <t>記入例</t>
        </is>
      </c>
    </row>
    <row r="14">
      <c r="A14" s="9" t="n"/>
      <c r="B14" s="11" t="n">
        <v>0</v>
      </c>
      <c r="C14" s="14" t="n"/>
    </row>
    <row r="15">
      <c r="A15" s="9" t="n"/>
      <c r="B15" s="11" t="n">
        <v>0</v>
      </c>
      <c r="C15" s="14" t="n"/>
    </row>
    <row r="16">
      <c r="A16" s="9" t="n"/>
      <c r="B16" s="11" t="n">
        <v>0</v>
      </c>
      <c r="C16" s="14" t="n"/>
    </row>
    <row r="17">
      <c r="A17" s="9" t="n"/>
      <c r="B17" s="11" t="n">
        <v>0</v>
      </c>
      <c r="C17" s="14" t="n"/>
    </row>
    <row r="18">
      <c r="A18" s="9" t="n"/>
      <c r="B18" s="11" t="n">
        <v>0</v>
      </c>
      <c r="C18" s="14" t="n"/>
    </row>
    <row r="19">
      <c r="A19" s="9" t="n"/>
      <c r="B19" s="11" t="n">
        <v>0</v>
      </c>
      <c r="C19" s="14" t="n"/>
    </row>
    <row r="20">
      <c r="A20" s="9" t="n"/>
      <c r="B20" s="11" t="n">
        <v>0</v>
      </c>
      <c r="C20" s="14" t="n"/>
    </row>
    <row r="21">
      <c r="A21" s="9" t="n"/>
      <c r="B21" s="11" t="n">
        <v>0</v>
      </c>
      <c r="C21" s="14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AI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9" customWidth="1" min="34" max="34"/>
    <col width="10" customWidth="1" min="35" max="35"/>
  </cols>
  <sheetData>
    <row r="1">
      <c r="A1" s="6" t="inlineStr">
        <is>
          <t>日別記録（作業時間）</t>
        </is>
      </c>
    </row>
    <row r="2">
      <c r="A2" s="7" t="inlineStr">
        <is>
          <t>利用者名と、日ごとの作業時間（時間）を入力します。休んだ日は空欄のまま。</t>
        </is>
      </c>
    </row>
    <row r="3">
      <c r="A3" s="15">
        <f>設定!$B$4&amp;"　"&amp;設定!$B$5</f>
        <v/>
      </c>
    </row>
    <row r="4" ht="30" customHeight="1">
      <c r="A4" s="13" t="inlineStr">
        <is>
          <t>No</t>
        </is>
      </c>
      <c r="B4" s="13" t="inlineStr">
        <is>
          <t>利用者名</t>
        </is>
      </c>
      <c r="C4" s="13" t="inlineStr">
        <is>
          <t>1日</t>
        </is>
      </c>
      <c r="D4" s="13" t="inlineStr">
        <is>
          <t>2日</t>
        </is>
      </c>
      <c r="E4" s="13" t="inlineStr">
        <is>
          <t>3日</t>
        </is>
      </c>
      <c r="F4" s="13" t="inlineStr">
        <is>
          <t>4日</t>
        </is>
      </c>
      <c r="G4" s="13" t="inlineStr">
        <is>
          <t>5日</t>
        </is>
      </c>
      <c r="H4" s="13" t="inlineStr">
        <is>
          <t>6日</t>
        </is>
      </c>
      <c r="I4" s="13" t="inlineStr">
        <is>
          <t>7日</t>
        </is>
      </c>
      <c r="J4" s="13" t="inlineStr">
        <is>
          <t>8日</t>
        </is>
      </c>
      <c r="K4" s="13" t="inlineStr">
        <is>
          <t>9日</t>
        </is>
      </c>
      <c r="L4" s="13" t="inlineStr">
        <is>
          <t>10日</t>
        </is>
      </c>
      <c r="M4" s="13" t="inlineStr">
        <is>
          <t>11日</t>
        </is>
      </c>
      <c r="N4" s="13" t="inlineStr">
        <is>
          <t>12日</t>
        </is>
      </c>
      <c r="O4" s="13" t="inlineStr">
        <is>
          <t>13日</t>
        </is>
      </c>
      <c r="P4" s="13" t="inlineStr">
        <is>
          <t>14日</t>
        </is>
      </c>
      <c r="Q4" s="13" t="inlineStr">
        <is>
          <t>15日</t>
        </is>
      </c>
      <c r="R4" s="13" t="inlineStr">
        <is>
          <t>16日</t>
        </is>
      </c>
      <c r="S4" s="13" t="inlineStr">
        <is>
          <t>17日</t>
        </is>
      </c>
      <c r="T4" s="13" t="inlineStr">
        <is>
          <t>18日</t>
        </is>
      </c>
      <c r="U4" s="13" t="inlineStr">
        <is>
          <t>19日</t>
        </is>
      </c>
      <c r="V4" s="13" t="inlineStr">
        <is>
          <t>20日</t>
        </is>
      </c>
      <c r="W4" s="13" t="inlineStr">
        <is>
          <t>21日</t>
        </is>
      </c>
      <c r="X4" s="13" t="inlineStr">
        <is>
          <t>22日</t>
        </is>
      </c>
      <c r="Y4" s="13" t="inlineStr">
        <is>
          <t>23日</t>
        </is>
      </c>
      <c r="Z4" s="13" t="inlineStr">
        <is>
          <t>24日</t>
        </is>
      </c>
      <c r="AA4" s="13" t="inlineStr">
        <is>
          <t>25日</t>
        </is>
      </c>
      <c r="AB4" s="13" t="inlineStr">
        <is>
          <t>26日</t>
        </is>
      </c>
      <c r="AC4" s="13" t="inlineStr">
        <is>
          <t>27日</t>
        </is>
      </c>
      <c r="AD4" s="13" t="inlineStr">
        <is>
          <t>28日</t>
        </is>
      </c>
      <c r="AE4" s="13" t="inlineStr">
        <is>
          <t>29日</t>
        </is>
      </c>
      <c r="AF4" s="13" t="inlineStr">
        <is>
          <t>30日</t>
        </is>
      </c>
      <c r="AG4" s="13" t="inlineStr">
        <is>
          <t>31日</t>
        </is>
      </c>
      <c r="AH4" s="13" t="inlineStr">
        <is>
          <t>出勤日数</t>
        </is>
      </c>
      <c r="AI4" s="13" t="inlineStr">
        <is>
          <t>作業時間計</t>
        </is>
      </c>
    </row>
    <row r="5">
      <c r="A5" s="16" t="n">
        <v>1</v>
      </c>
      <c r="B5" s="17" t="inlineStr">
        <is>
          <t>（記入例）出雲 太郎</t>
        </is>
      </c>
      <c r="C5" s="18" t="n">
        <v>4</v>
      </c>
      <c r="D5" s="18" t="n">
        <v>4</v>
      </c>
      <c r="E5" s="18" t="n">
        <v>3.5</v>
      </c>
      <c r="F5" s="18" t="n"/>
      <c r="G5" s="18" t="n"/>
      <c r="H5" s="18" t="n">
        <v>4</v>
      </c>
      <c r="I5" s="18" t="n">
        <v>4</v>
      </c>
      <c r="J5" s="18" t="n">
        <v>4</v>
      </c>
      <c r="K5" s="18" t="n">
        <v>2</v>
      </c>
      <c r="L5" s="18" t="n">
        <v>4</v>
      </c>
      <c r="M5" s="18" t="n"/>
      <c r="N5" s="18" t="n"/>
      <c r="O5" s="18" t="n">
        <v>4</v>
      </c>
      <c r="P5" s="18" t="n">
        <v>4</v>
      </c>
      <c r="Q5" s="18" t="n">
        <v>4</v>
      </c>
      <c r="R5" s="18" t="n">
        <v>4</v>
      </c>
      <c r="S5" s="18" t="n">
        <v>3</v>
      </c>
      <c r="T5" s="18" t="n"/>
      <c r="U5" s="18" t="n"/>
      <c r="V5" s="18" t="n">
        <v>4</v>
      </c>
      <c r="W5" s="18" t="n">
        <v>4</v>
      </c>
      <c r="X5" s="18" t="n">
        <v>4</v>
      </c>
      <c r="Y5" s="18" t="n"/>
      <c r="Z5" s="18" t="n">
        <v>4</v>
      </c>
      <c r="AA5" s="18" t="n"/>
      <c r="AB5" s="18" t="n"/>
      <c r="AC5" s="18" t="n">
        <v>4</v>
      </c>
      <c r="AD5" s="18" t="n">
        <v>4</v>
      </c>
      <c r="AE5" s="18" t="n">
        <v>4</v>
      </c>
      <c r="AF5" s="18" t="n"/>
      <c r="AG5" s="18" t="n"/>
      <c r="AH5" s="19">
        <f>COUNTIF(C5:AG5,"&gt;0")</f>
        <v/>
      </c>
      <c r="AI5" s="20">
        <f>SUM(C5:AG5)</f>
        <v/>
      </c>
    </row>
    <row r="6">
      <c r="A6" s="16" t="n">
        <v>2</v>
      </c>
      <c r="B6" s="21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22" t="n"/>
      <c r="P6" s="22" t="n"/>
      <c r="Q6" s="22" t="n"/>
      <c r="R6" s="22" t="n"/>
      <c r="S6" s="22" t="n"/>
      <c r="T6" s="22" t="n"/>
      <c r="U6" s="22" t="n"/>
      <c r="V6" s="22" t="n"/>
      <c r="W6" s="22" t="n"/>
      <c r="X6" s="22" t="n"/>
      <c r="Y6" s="22" t="n"/>
      <c r="Z6" s="22" t="n"/>
      <c r="AA6" s="22" t="n"/>
      <c r="AB6" s="22" t="n"/>
      <c r="AC6" s="22" t="n"/>
      <c r="AD6" s="22" t="n"/>
      <c r="AE6" s="22" t="n"/>
      <c r="AF6" s="22" t="n"/>
      <c r="AG6" s="22" t="n"/>
      <c r="AH6" s="19">
        <f>COUNTIF(C6:AG6,"&gt;0")</f>
        <v/>
      </c>
      <c r="AI6" s="20">
        <f>SUM(C6:AG6)</f>
        <v/>
      </c>
    </row>
    <row r="7">
      <c r="A7" s="16" t="n">
        <v>3</v>
      </c>
      <c r="B7" s="21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22" t="n"/>
      <c r="P7" s="22" t="n"/>
      <c r="Q7" s="22" t="n"/>
      <c r="R7" s="22" t="n"/>
      <c r="S7" s="22" t="n"/>
      <c r="T7" s="22" t="n"/>
      <c r="U7" s="22" t="n"/>
      <c r="V7" s="22" t="n"/>
      <c r="W7" s="22" t="n"/>
      <c r="X7" s="22" t="n"/>
      <c r="Y7" s="22" t="n"/>
      <c r="Z7" s="22" t="n"/>
      <c r="AA7" s="22" t="n"/>
      <c r="AB7" s="22" t="n"/>
      <c r="AC7" s="22" t="n"/>
      <c r="AD7" s="22" t="n"/>
      <c r="AE7" s="22" t="n"/>
      <c r="AF7" s="22" t="n"/>
      <c r="AG7" s="22" t="n"/>
      <c r="AH7" s="19">
        <f>COUNTIF(C7:AG7,"&gt;0")</f>
        <v/>
      </c>
      <c r="AI7" s="20">
        <f>SUM(C7:AG7)</f>
        <v/>
      </c>
    </row>
    <row r="8">
      <c r="A8" s="16" t="n">
        <v>4</v>
      </c>
      <c r="B8" s="21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  <c r="AH8" s="19">
        <f>COUNTIF(C8:AG8,"&gt;0")</f>
        <v/>
      </c>
      <c r="AI8" s="20">
        <f>SUM(C8:AG8)</f>
        <v/>
      </c>
    </row>
    <row r="9">
      <c r="A9" s="16" t="n">
        <v>5</v>
      </c>
      <c r="B9" s="21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  <c r="AH9" s="19">
        <f>COUNTIF(C9:AG9,"&gt;0")</f>
        <v/>
      </c>
      <c r="AI9" s="20">
        <f>SUM(C9:AG9)</f>
        <v/>
      </c>
    </row>
    <row r="10">
      <c r="A10" s="16" t="n">
        <v>6</v>
      </c>
      <c r="B10" s="21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  <c r="S10" s="22" t="n"/>
      <c r="T10" s="22" t="n"/>
      <c r="U10" s="22" t="n"/>
      <c r="V10" s="22" t="n"/>
      <c r="W10" s="22" t="n"/>
      <c r="X10" s="22" t="n"/>
      <c r="Y10" s="22" t="n"/>
      <c r="Z10" s="22" t="n"/>
      <c r="AA10" s="22" t="n"/>
      <c r="AB10" s="22" t="n"/>
      <c r="AC10" s="22" t="n"/>
      <c r="AD10" s="22" t="n"/>
      <c r="AE10" s="22" t="n"/>
      <c r="AF10" s="22" t="n"/>
      <c r="AG10" s="22" t="n"/>
      <c r="AH10" s="19">
        <f>COUNTIF(C10:AG10,"&gt;0")</f>
        <v/>
      </c>
      <c r="AI10" s="20">
        <f>SUM(C10:AG10)</f>
        <v/>
      </c>
    </row>
    <row r="11">
      <c r="A11" s="16" t="n">
        <v>7</v>
      </c>
      <c r="B11" s="21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  <c r="AH11" s="19">
        <f>COUNTIF(C11:AG11,"&gt;0")</f>
        <v/>
      </c>
      <c r="AI11" s="20">
        <f>SUM(C11:AG11)</f>
        <v/>
      </c>
    </row>
    <row r="12">
      <c r="A12" s="16" t="n">
        <v>8</v>
      </c>
      <c r="B12" s="21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2" t="n"/>
      <c r="T12" s="22" t="n"/>
      <c r="U12" s="22" t="n"/>
      <c r="V12" s="22" t="n"/>
      <c r="W12" s="22" t="n"/>
      <c r="X12" s="22" t="n"/>
      <c r="Y12" s="22" t="n"/>
      <c r="Z12" s="22" t="n"/>
      <c r="AA12" s="22" t="n"/>
      <c r="AB12" s="22" t="n"/>
      <c r="AC12" s="22" t="n"/>
      <c r="AD12" s="22" t="n"/>
      <c r="AE12" s="22" t="n"/>
      <c r="AF12" s="22" t="n"/>
      <c r="AG12" s="22" t="n"/>
      <c r="AH12" s="19">
        <f>COUNTIF(C12:AG12,"&gt;0")</f>
        <v/>
      </c>
      <c r="AI12" s="20">
        <f>SUM(C12:AG12)</f>
        <v/>
      </c>
    </row>
    <row r="13">
      <c r="A13" s="16" t="n">
        <v>9</v>
      </c>
      <c r="B13" s="21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  <c r="AB13" s="22" t="n"/>
      <c r="AC13" s="22" t="n"/>
      <c r="AD13" s="22" t="n"/>
      <c r="AE13" s="22" t="n"/>
      <c r="AF13" s="22" t="n"/>
      <c r="AG13" s="22" t="n"/>
      <c r="AH13" s="19">
        <f>COUNTIF(C13:AG13,"&gt;0")</f>
        <v/>
      </c>
      <c r="AI13" s="20">
        <f>SUM(C13:AG13)</f>
        <v/>
      </c>
    </row>
    <row r="14">
      <c r="A14" s="16" t="n">
        <v>10</v>
      </c>
      <c r="B14" s="21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  <c r="S14" s="22" t="n"/>
      <c r="T14" s="22" t="n"/>
      <c r="U14" s="22" t="n"/>
      <c r="V14" s="22" t="n"/>
      <c r="W14" s="22" t="n"/>
      <c r="X14" s="22" t="n"/>
      <c r="Y14" s="22" t="n"/>
      <c r="Z14" s="22" t="n"/>
      <c r="AA14" s="22" t="n"/>
      <c r="AB14" s="22" t="n"/>
      <c r="AC14" s="22" t="n"/>
      <c r="AD14" s="22" t="n"/>
      <c r="AE14" s="22" t="n"/>
      <c r="AF14" s="22" t="n"/>
      <c r="AG14" s="22" t="n"/>
      <c r="AH14" s="19">
        <f>COUNTIF(C14:AG14,"&gt;0")</f>
        <v/>
      </c>
      <c r="AI14" s="20">
        <f>SUM(C14:AG14)</f>
        <v/>
      </c>
    </row>
    <row r="15">
      <c r="A15" s="16" t="n">
        <v>11</v>
      </c>
      <c r="B15" s="21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  <c r="Q15" s="22" t="n"/>
      <c r="R15" s="22" t="n"/>
      <c r="S15" s="22" t="n"/>
      <c r="T15" s="22" t="n"/>
      <c r="U15" s="22" t="n"/>
      <c r="V15" s="22" t="n"/>
      <c r="W15" s="22" t="n"/>
      <c r="X15" s="22" t="n"/>
      <c r="Y15" s="22" t="n"/>
      <c r="Z15" s="22" t="n"/>
      <c r="AA15" s="22" t="n"/>
      <c r="AB15" s="22" t="n"/>
      <c r="AC15" s="22" t="n"/>
      <c r="AD15" s="22" t="n"/>
      <c r="AE15" s="22" t="n"/>
      <c r="AF15" s="22" t="n"/>
      <c r="AG15" s="22" t="n"/>
      <c r="AH15" s="19">
        <f>COUNTIF(C15:AG15,"&gt;0")</f>
        <v/>
      </c>
      <c r="AI15" s="20">
        <f>SUM(C15:AG15)</f>
        <v/>
      </c>
    </row>
    <row r="16">
      <c r="A16" s="16" t="n">
        <v>12</v>
      </c>
      <c r="B16" s="21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22" t="n"/>
      <c r="AA16" s="22" t="n"/>
      <c r="AB16" s="22" t="n"/>
      <c r="AC16" s="22" t="n"/>
      <c r="AD16" s="22" t="n"/>
      <c r="AE16" s="22" t="n"/>
      <c r="AF16" s="22" t="n"/>
      <c r="AG16" s="22" t="n"/>
      <c r="AH16" s="19">
        <f>COUNTIF(C16:AG16,"&gt;0")</f>
        <v/>
      </c>
      <c r="AI16" s="20">
        <f>SUM(C16:AG16)</f>
        <v/>
      </c>
    </row>
    <row r="17">
      <c r="A17" s="16" t="n">
        <v>13</v>
      </c>
      <c r="B17" s="21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  <c r="Q17" s="22" t="n"/>
      <c r="R17" s="22" t="n"/>
      <c r="S17" s="22" t="n"/>
      <c r="T17" s="22" t="n"/>
      <c r="U17" s="22" t="n"/>
      <c r="V17" s="22" t="n"/>
      <c r="W17" s="22" t="n"/>
      <c r="X17" s="22" t="n"/>
      <c r="Y17" s="22" t="n"/>
      <c r="Z17" s="22" t="n"/>
      <c r="AA17" s="22" t="n"/>
      <c r="AB17" s="22" t="n"/>
      <c r="AC17" s="22" t="n"/>
      <c r="AD17" s="22" t="n"/>
      <c r="AE17" s="22" t="n"/>
      <c r="AF17" s="22" t="n"/>
      <c r="AG17" s="22" t="n"/>
      <c r="AH17" s="19">
        <f>COUNTIF(C17:AG17,"&gt;0")</f>
        <v/>
      </c>
      <c r="AI17" s="20">
        <f>SUM(C17:AG17)</f>
        <v/>
      </c>
    </row>
    <row r="18">
      <c r="A18" s="16" t="n">
        <v>14</v>
      </c>
      <c r="B18" s="21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  <c r="S18" s="22" t="n"/>
      <c r="T18" s="22" t="n"/>
      <c r="U18" s="22" t="n"/>
      <c r="V18" s="22" t="n"/>
      <c r="W18" s="22" t="n"/>
      <c r="X18" s="22" t="n"/>
      <c r="Y18" s="22" t="n"/>
      <c r="Z18" s="22" t="n"/>
      <c r="AA18" s="22" t="n"/>
      <c r="AB18" s="22" t="n"/>
      <c r="AC18" s="22" t="n"/>
      <c r="AD18" s="22" t="n"/>
      <c r="AE18" s="22" t="n"/>
      <c r="AF18" s="22" t="n"/>
      <c r="AG18" s="22" t="n"/>
      <c r="AH18" s="19">
        <f>COUNTIF(C18:AG18,"&gt;0")</f>
        <v/>
      </c>
      <c r="AI18" s="20">
        <f>SUM(C18:AG18)</f>
        <v/>
      </c>
    </row>
    <row r="19">
      <c r="A19" s="16" t="n">
        <v>15</v>
      </c>
      <c r="B19" s="21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19">
        <f>COUNTIF(C19:AG19,"&gt;0")</f>
        <v/>
      </c>
      <c r="AI19" s="20">
        <f>SUM(C19:AG19)</f>
        <v/>
      </c>
    </row>
    <row r="20">
      <c r="A20" s="16" t="n">
        <v>16</v>
      </c>
      <c r="B20" s="21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2" t="n"/>
      <c r="T20" s="22" t="n"/>
      <c r="U20" s="22" t="n"/>
      <c r="V20" s="22" t="n"/>
      <c r="W20" s="22" t="n"/>
      <c r="X20" s="22" t="n"/>
      <c r="Y20" s="22" t="n"/>
      <c r="Z20" s="22" t="n"/>
      <c r="AA20" s="22" t="n"/>
      <c r="AB20" s="22" t="n"/>
      <c r="AC20" s="22" t="n"/>
      <c r="AD20" s="22" t="n"/>
      <c r="AE20" s="22" t="n"/>
      <c r="AF20" s="22" t="n"/>
      <c r="AG20" s="22" t="n"/>
      <c r="AH20" s="19">
        <f>COUNTIF(C20:AG20,"&gt;0")</f>
        <v/>
      </c>
      <c r="AI20" s="20">
        <f>SUM(C20:AG20)</f>
        <v/>
      </c>
    </row>
    <row r="21">
      <c r="A21" s="16" t="n">
        <v>17</v>
      </c>
      <c r="B21" s="21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19">
        <f>COUNTIF(C21:AG21,"&gt;0")</f>
        <v/>
      </c>
      <c r="AI21" s="20">
        <f>SUM(C21:AG21)</f>
        <v/>
      </c>
    </row>
    <row r="22">
      <c r="A22" s="16" t="n">
        <v>18</v>
      </c>
      <c r="B22" s="21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  <c r="AB22" s="22" t="n"/>
      <c r="AC22" s="22" t="n"/>
      <c r="AD22" s="22" t="n"/>
      <c r="AE22" s="22" t="n"/>
      <c r="AF22" s="22" t="n"/>
      <c r="AG22" s="22" t="n"/>
      <c r="AH22" s="19">
        <f>COUNTIF(C22:AG22,"&gt;0")</f>
        <v/>
      </c>
      <c r="AI22" s="20">
        <f>SUM(C22:AG22)</f>
        <v/>
      </c>
    </row>
    <row r="23">
      <c r="A23" s="16" t="n">
        <v>19</v>
      </c>
      <c r="B23" s="21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2" t="n"/>
      <c r="AG23" s="22" t="n"/>
      <c r="AH23" s="19">
        <f>COUNTIF(C23:AG23,"&gt;0")</f>
        <v/>
      </c>
      <c r="AI23" s="20">
        <f>SUM(C23:AG23)</f>
        <v/>
      </c>
    </row>
    <row r="24">
      <c r="A24" s="16" t="n">
        <v>20</v>
      </c>
      <c r="B24" s="21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2" t="n"/>
      <c r="AB24" s="22" t="n"/>
      <c r="AC24" s="22" t="n"/>
      <c r="AD24" s="22" t="n"/>
      <c r="AE24" s="22" t="n"/>
      <c r="AF24" s="22" t="n"/>
      <c r="AG24" s="22" t="n"/>
      <c r="AH24" s="19">
        <f>COUNTIF(C24:AG24,"&gt;0")</f>
        <v/>
      </c>
      <c r="AI24" s="20">
        <f>SUM(C24:AG24)</f>
        <v/>
      </c>
    </row>
    <row r="25">
      <c r="A25" s="16" t="n">
        <v>21</v>
      </c>
      <c r="B25" s="21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2" t="n"/>
      <c r="AB25" s="22" t="n"/>
      <c r="AC25" s="22" t="n"/>
      <c r="AD25" s="22" t="n"/>
      <c r="AE25" s="22" t="n"/>
      <c r="AF25" s="22" t="n"/>
      <c r="AG25" s="22" t="n"/>
      <c r="AH25" s="19">
        <f>COUNTIF(C25:AG25,"&gt;0")</f>
        <v/>
      </c>
      <c r="AI25" s="20">
        <f>SUM(C25:AG25)</f>
        <v/>
      </c>
    </row>
    <row r="26">
      <c r="A26" s="16" t="n">
        <v>22</v>
      </c>
      <c r="B26" s="21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2" t="n"/>
      <c r="AB26" s="22" t="n"/>
      <c r="AC26" s="22" t="n"/>
      <c r="AD26" s="22" t="n"/>
      <c r="AE26" s="22" t="n"/>
      <c r="AF26" s="22" t="n"/>
      <c r="AG26" s="22" t="n"/>
      <c r="AH26" s="19">
        <f>COUNTIF(C26:AG26,"&gt;0")</f>
        <v/>
      </c>
      <c r="AI26" s="20">
        <f>SUM(C26:AG26)</f>
        <v/>
      </c>
    </row>
    <row r="27">
      <c r="A27" s="16" t="n">
        <v>23</v>
      </c>
      <c r="B27" s="21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2" t="n"/>
      <c r="AB27" s="22" t="n"/>
      <c r="AC27" s="22" t="n"/>
      <c r="AD27" s="22" t="n"/>
      <c r="AE27" s="22" t="n"/>
      <c r="AF27" s="22" t="n"/>
      <c r="AG27" s="22" t="n"/>
      <c r="AH27" s="19">
        <f>COUNTIF(C27:AG27,"&gt;0")</f>
        <v/>
      </c>
      <c r="AI27" s="20">
        <f>SUM(C27:AG27)</f>
        <v/>
      </c>
    </row>
    <row r="28">
      <c r="A28" s="16" t="n">
        <v>24</v>
      </c>
      <c r="B28" s="21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2" t="n"/>
      <c r="T28" s="22" t="n"/>
      <c r="U28" s="22" t="n"/>
      <c r="V28" s="22" t="n"/>
      <c r="W28" s="22" t="n"/>
      <c r="X28" s="22" t="n"/>
      <c r="Y28" s="22" t="n"/>
      <c r="Z28" s="22" t="n"/>
      <c r="AA28" s="22" t="n"/>
      <c r="AB28" s="22" t="n"/>
      <c r="AC28" s="22" t="n"/>
      <c r="AD28" s="22" t="n"/>
      <c r="AE28" s="22" t="n"/>
      <c r="AF28" s="22" t="n"/>
      <c r="AG28" s="22" t="n"/>
      <c r="AH28" s="19">
        <f>COUNTIF(C28:AG28,"&gt;0")</f>
        <v/>
      </c>
      <c r="AI28" s="20">
        <f>SUM(C28:AG28)</f>
        <v/>
      </c>
    </row>
    <row r="29">
      <c r="A29" s="16" t="n">
        <v>25</v>
      </c>
      <c r="B29" s="21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  <c r="Q29" s="22" t="n"/>
      <c r="R29" s="22" t="n"/>
      <c r="S29" s="22" t="n"/>
      <c r="T29" s="22" t="n"/>
      <c r="U29" s="22" t="n"/>
      <c r="V29" s="22" t="n"/>
      <c r="W29" s="22" t="n"/>
      <c r="X29" s="22" t="n"/>
      <c r="Y29" s="22" t="n"/>
      <c r="Z29" s="22" t="n"/>
      <c r="AA29" s="22" t="n"/>
      <c r="AB29" s="22" t="n"/>
      <c r="AC29" s="22" t="n"/>
      <c r="AD29" s="22" t="n"/>
      <c r="AE29" s="22" t="n"/>
      <c r="AF29" s="22" t="n"/>
      <c r="AG29" s="22" t="n"/>
      <c r="AH29" s="19">
        <f>COUNTIF(C29:AG29,"&gt;0")</f>
        <v/>
      </c>
      <c r="AI29" s="20">
        <f>SUM(C29:AG29)</f>
        <v/>
      </c>
    </row>
    <row r="30">
      <c r="A30" s="16" t="n">
        <v>26</v>
      </c>
      <c r="B30" s="21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22" t="n"/>
      <c r="X30" s="22" t="n"/>
      <c r="Y30" s="22" t="n"/>
      <c r="Z30" s="22" t="n"/>
      <c r="AA30" s="22" t="n"/>
      <c r="AB30" s="22" t="n"/>
      <c r="AC30" s="22" t="n"/>
      <c r="AD30" s="22" t="n"/>
      <c r="AE30" s="22" t="n"/>
      <c r="AF30" s="22" t="n"/>
      <c r="AG30" s="22" t="n"/>
      <c r="AH30" s="19">
        <f>COUNTIF(C30:AG30,"&gt;0")</f>
        <v/>
      </c>
      <c r="AI30" s="20">
        <f>SUM(C30:AG30)</f>
        <v/>
      </c>
    </row>
    <row r="31">
      <c r="A31" s="16" t="n">
        <v>27</v>
      </c>
      <c r="B31" s="21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22" t="n"/>
      <c r="X31" s="22" t="n"/>
      <c r="Y31" s="22" t="n"/>
      <c r="Z31" s="22" t="n"/>
      <c r="AA31" s="22" t="n"/>
      <c r="AB31" s="22" t="n"/>
      <c r="AC31" s="22" t="n"/>
      <c r="AD31" s="22" t="n"/>
      <c r="AE31" s="22" t="n"/>
      <c r="AF31" s="22" t="n"/>
      <c r="AG31" s="22" t="n"/>
      <c r="AH31" s="19">
        <f>COUNTIF(C31:AG31,"&gt;0")</f>
        <v/>
      </c>
      <c r="AI31" s="20">
        <f>SUM(C31:AG31)</f>
        <v/>
      </c>
    </row>
    <row r="32">
      <c r="A32" s="16" t="n">
        <v>28</v>
      </c>
      <c r="B32" s="21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  <c r="Q32" s="22" t="n"/>
      <c r="R32" s="22" t="n"/>
      <c r="S32" s="22" t="n"/>
      <c r="T32" s="22" t="n"/>
      <c r="U32" s="22" t="n"/>
      <c r="V32" s="22" t="n"/>
      <c r="W32" s="22" t="n"/>
      <c r="X32" s="22" t="n"/>
      <c r="Y32" s="22" t="n"/>
      <c r="Z32" s="22" t="n"/>
      <c r="AA32" s="22" t="n"/>
      <c r="AB32" s="22" t="n"/>
      <c r="AC32" s="22" t="n"/>
      <c r="AD32" s="22" t="n"/>
      <c r="AE32" s="22" t="n"/>
      <c r="AF32" s="22" t="n"/>
      <c r="AG32" s="22" t="n"/>
      <c r="AH32" s="19">
        <f>COUNTIF(C32:AG32,"&gt;0")</f>
        <v/>
      </c>
      <c r="AI32" s="20">
        <f>SUM(C32:AG32)</f>
        <v/>
      </c>
    </row>
    <row r="33">
      <c r="A33" s="16" t="n">
        <v>29</v>
      </c>
      <c r="B33" s="21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  <c r="Q33" s="22" t="n"/>
      <c r="R33" s="22" t="n"/>
      <c r="S33" s="22" t="n"/>
      <c r="T33" s="22" t="n"/>
      <c r="U33" s="22" t="n"/>
      <c r="V33" s="22" t="n"/>
      <c r="W33" s="22" t="n"/>
      <c r="X33" s="22" t="n"/>
      <c r="Y33" s="22" t="n"/>
      <c r="Z33" s="22" t="n"/>
      <c r="AA33" s="22" t="n"/>
      <c r="AB33" s="22" t="n"/>
      <c r="AC33" s="22" t="n"/>
      <c r="AD33" s="22" t="n"/>
      <c r="AE33" s="22" t="n"/>
      <c r="AF33" s="22" t="n"/>
      <c r="AG33" s="22" t="n"/>
      <c r="AH33" s="19">
        <f>COUNTIF(C33:AG33,"&gt;0")</f>
        <v/>
      </c>
      <c r="AI33" s="20">
        <f>SUM(C33:AG33)</f>
        <v/>
      </c>
    </row>
    <row r="34">
      <c r="A34" s="16" t="n">
        <v>30</v>
      </c>
      <c r="B34" s="21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  <c r="Q34" s="22" t="n"/>
      <c r="R34" s="22" t="n"/>
      <c r="S34" s="22" t="n"/>
      <c r="T34" s="22" t="n"/>
      <c r="U34" s="22" t="n"/>
      <c r="V34" s="22" t="n"/>
      <c r="W34" s="22" t="n"/>
      <c r="X34" s="22" t="n"/>
      <c r="Y34" s="22" t="n"/>
      <c r="Z34" s="22" t="n"/>
      <c r="AA34" s="22" t="n"/>
      <c r="AB34" s="22" t="n"/>
      <c r="AC34" s="22" t="n"/>
      <c r="AD34" s="22" t="n"/>
      <c r="AE34" s="22" t="n"/>
      <c r="AF34" s="22" t="n"/>
      <c r="AG34" s="22" t="n"/>
      <c r="AH34" s="19">
        <f>COUNTIF(C34:AG34,"&gt;0")</f>
        <v/>
      </c>
      <c r="AI34" s="20">
        <f>SUM(C34:AG34)</f>
        <v/>
      </c>
    </row>
  </sheetData>
  <dataValidations count="1">
    <dataValidation sqref="C5:AG34" showDropDown="0" showInputMessage="0" showErrorMessage="0" allowBlank="1" errorTitle="作業時間" error="0〜24の数値（時間）を入力してください" type="decimal" operator="between">
      <formula1>0</formula1>
      <formula2>24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L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6" t="inlineStr">
        <is>
          <t>出来高（月の数量）</t>
        </is>
      </c>
    </row>
    <row r="2">
      <c r="A2" s="7" t="inlineStr">
        <is>
          <t>出来高払いの作業がある場合だけ、利用者ごとの月の数量を入力します。作業名と単価は「設定」から自動で入ります。</t>
        </is>
      </c>
    </row>
    <row r="3" ht="20" customHeight="1">
      <c r="A3" s="13" t="inlineStr"/>
      <c r="B3" s="13" t="inlineStr">
        <is>
          <t>単価 →</t>
        </is>
      </c>
      <c r="C3" s="23">
        <f>設定!B12</f>
        <v/>
      </c>
      <c r="D3" s="23">
        <f>設定!B13</f>
        <v/>
      </c>
      <c r="E3" s="23">
        <f>設定!B14</f>
        <v/>
      </c>
      <c r="F3" s="23">
        <f>設定!B15</f>
        <v/>
      </c>
      <c r="G3" s="23">
        <f>設定!B16</f>
        <v/>
      </c>
      <c r="H3" s="23">
        <f>設定!B17</f>
        <v/>
      </c>
      <c r="I3" s="23">
        <f>設定!B18</f>
        <v/>
      </c>
      <c r="J3" s="23">
        <f>設定!B19</f>
        <v/>
      </c>
      <c r="K3" s="23">
        <f>設定!B20</f>
        <v/>
      </c>
      <c r="L3" s="23">
        <f>設定!B21</f>
        <v/>
      </c>
    </row>
    <row r="4" ht="30" customHeight="1">
      <c r="A4" s="13" t="inlineStr">
        <is>
          <t>No</t>
        </is>
      </c>
      <c r="B4" s="13" t="inlineStr">
        <is>
          <t>利用者名</t>
        </is>
      </c>
      <c r="C4" s="13">
        <f>IF(設定!A12="","",設定!A12)</f>
        <v/>
      </c>
      <c r="D4" s="13">
        <f>IF(設定!A13="","",設定!A13)</f>
        <v/>
      </c>
      <c r="E4" s="13">
        <f>IF(設定!A14="","",設定!A14)</f>
        <v/>
      </c>
      <c r="F4" s="13">
        <f>IF(設定!A15="","",設定!A15)</f>
        <v/>
      </c>
      <c r="G4" s="13">
        <f>IF(設定!A16="","",設定!A16)</f>
        <v/>
      </c>
      <c r="H4" s="13">
        <f>IF(設定!A17="","",設定!A17)</f>
        <v/>
      </c>
      <c r="I4" s="13">
        <f>IF(設定!A18="","",設定!A18)</f>
        <v/>
      </c>
      <c r="J4" s="13">
        <f>IF(設定!A19="","",設定!A19)</f>
        <v/>
      </c>
      <c r="K4" s="13">
        <f>IF(設定!A20="","",設定!A20)</f>
        <v/>
      </c>
      <c r="L4" s="13">
        <f>IF(設定!A21="","",設定!A21)</f>
        <v/>
      </c>
    </row>
    <row r="5">
      <c r="A5" s="16" t="n">
        <v>1</v>
      </c>
      <c r="B5" s="17">
        <f>IF(日別記録!B5="","",日別記録!B5)</f>
        <v/>
      </c>
      <c r="C5" s="24" t="n">
        <v>620</v>
      </c>
      <c r="D5" s="24" t="n">
        <v>380</v>
      </c>
      <c r="E5" s="24" t="n"/>
      <c r="F5" s="24" t="n"/>
      <c r="G5" s="24" t="n"/>
      <c r="H5" s="24" t="n"/>
      <c r="I5" s="24" t="n"/>
      <c r="J5" s="24" t="n"/>
      <c r="K5" s="24" t="n"/>
      <c r="L5" s="24" t="n"/>
    </row>
    <row r="6">
      <c r="A6" s="16" t="n">
        <v>2</v>
      </c>
      <c r="B6" s="25">
        <f>IF(日別記録!B6="","",日別記録!B6)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</row>
    <row r="7">
      <c r="A7" s="16" t="n">
        <v>3</v>
      </c>
      <c r="B7" s="25">
        <f>IF(日別記録!B7="","",日別記録!B7)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</row>
    <row r="8">
      <c r="A8" s="16" t="n">
        <v>4</v>
      </c>
      <c r="B8" s="25">
        <f>IF(日別記録!B8="","",日別記録!B8)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</row>
    <row r="9">
      <c r="A9" s="16" t="n">
        <v>5</v>
      </c>
      <c r="B9" s="25">
        <f>IF(日別記録!B9="","",日別記録!B9)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</row>
    <row r="10">
      <c r="A10" s="16" t="n">
        <v>6</v>
      </c>
      <c r="B10" s="25">
        <f>IF(日別記録!B10="","",日別記録!B10)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</row>
    <row r="11">
      <c r="A11" s="16" t="n">
        <v>7</v>
      </c>
      <c r="B11" s="25">
        <f>IF(日別記録!B11="","",日別記録!B11)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</row>
    <row r="12">
      <c r="A12" s="16" t="n">
        <v>8</v>
      </c>
      <c r="B12" s="25">
        <f>IF(日別記録!B12="","",日別記録!B12)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</row>
    <row r="13">
      <c r="A13" s="16" t="n">
        <v>9</v>
      </c>
      <c r="B13" s="25">
        <f>IF(日別記録!B13="","",日別記録!B13)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</row>
    <row r="14">
      <c r="A14" s="16" t="n">
        <v>10</v>
      </c>
      <c r="B14" s="25">
        <f>IF(日別記録!B14="","",日別記録!B14)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</row>
    <row r="15">
      <c r="A15" s="16" t="n">
        <v>11</v>
      </c>
      <c r="B15" s="25">
        <f>IF(日別記録!B15="","",日別記録!B15)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</row>
    <row r="16">
      <c r="A16" s="16" t="n">
        <v>12</v>
      </c>
      <c r="B16" s="25">
        <f>IF(日別記録!B16="","",日別記録!B16)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</row>
    <row r="17">
      <c r="A17" s="16" t="n">
        <v>13</v>
      </c>
      <c r="B17" s="25">
        <f>IF(日別記録!B17="","",日別記録!B17)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</row>
    <row r="18">
      <c r="A18" s="16" t="n">
        <v>14</v>
      </c>
      <c r="B18" s="25">
        <f>IF(日別記録!B18="","",日別記録!B18)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</row>
    <row r="19">
      <c r="A19" s="16" t="n">
        <v>15</v>
      </c>
      <c r="B19" s="25">
        <f>IF(日別記録!B19="","",日別記録!B19)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</row>
    <row r="20">
      <c r="A20" s="16" t="n">
        <v>16</v>
      </c>
      <c r="B20" s="25">
        <f>IF(日別記録!B20="","",日別記録!B20)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</row>
    <row r="21">
      <c r="A21" s="16" t="n">
        <v>17</v>
      </c>
      <c r="B21" s="25">
        <f>IF(日別記録!B21="","",日別記録!B21)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</row>
    <row r="22">
      <c r="A22" s="16" t="n">
        <v>18</v>
      </c>
      <c r="B22" s="25">
        <f>IF(日別記録!B22="","",日別記録!B22)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</row>
    <row r="23">
      <c r="A23" s="16" t="n">
        <v>19</v>
      </c>
      <c r="B23" s="25">
        <f>IF(日別記録!B23="","",日別記録!B23)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</row>
    <row r="24">
      <c r="A24" s="16" t="n">
        <v>20</v>
      </c>
      <c r="B24" s="25">
        <f>IF(日別記録!B24="","",日別記録!B24)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</row>
    <row r="25">
      <c r="A25" s="16" t="n">
        <v>21</v>
      </c>
      <c r="B25" s="25">
        <f>IF(日別記録!B25="","",日別記録!B25)</f>
        <v/>
      </c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</row>
    <row r="26">
      <c r="A26" s="16" t="n">
        <v>22</v>
      </c>
      <c r="B26" s="25">
        <f>IF(日別記録!B26="","",日別記録!B26)</f>
        <v/>
      </c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</row>
    <row r="27">
      <c r="A27" s="16" t="n">
        <v>23</v>
      </c>
      <c r="B27" s="25">
        <f>IF(日別記録!B27="","",日別記録!B27)</f>
        <v/>
      </c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</row>
    <row r="28">
      <c r="A28" s="16" t="n">
        <v>24</v>
      </c>
      <c r="B28" s="25">
        <f>IF(日別記録!B28="","",日別記録!B28)</f>
        <v/>
      </c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</row>
    <row r="29">
      <c r="A29" s="16" t="n">
        <v>25</v>
      </c>
      <c r="B29" s="25">
        <f>IF(日別記録!B29="","",日別記録!B29)</f>
        <v/>
      </c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</row>
    <row r="30">
      <c r="A30" s="16" t="n">
        <v>26</v>
      </c>
      <c r="B30" s="25">
        <f>IF(日別記録!B30="","",日別記録!B30)</f>
        <v/>
      </c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</row>
    <row r="31">
      <c r="A31" s="16" t="n">
        <v>27</v>
      </c>
      <c r="B31" s="25">
        <f>IF(日別記録!B31="","",日別記録!B31)</f>
        <v/>
      </c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</row>
    <row r="32">
      <c r="A32" s="16" t="n">
        <v>28</v>
      </c>
      <c r="B32" s="25">
        <f>IF(日別記録!B32="","",日別記録!B32)</f>
        <v/>
      </c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</row>
    <row r="33">
      <c r="A33" s="16" t="n">
        <v>29</v>
      </c>
      <c r="B33" s="25">
        <f>IF(日別記録!B33="","",日別記録!B33)</f>
        <v/>
      </c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</row>
    <row r="34">
      <c r="A34" s="16" t="n">
        <v>30</v>
      </c>
      <c r="B34" s="25">
        <f>IF(日別記録!B34="","",日別記録!B34)</f>
        <v/>
      </c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J4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9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3" customWidth="1" min="10" max="10"/>
  </cols>
  <sheetData>
    <row r="1">
      <c r="A1" s="6" t="inlineStr">
        <is>
          <t>工賃計算（月次）</t>
        </is>
      </c>
    </row>
    <row r="2">
      <c r="A2" s="7" t="inlineStr">
        <is>
          <t>手当・調整と控除だけ入力します。ほかは自動計算です。支給額は1円未満切り捨て。</t>
        </is>
      </c>
    </row>
    <row r="3">
      <c r="A3" s="15">
        <f>設定!$B$4&amp;"　"&amp;設定!$B$5</f>
        <v/>
      </c>
    </row>
    <row r="5" ht="30" customHeight="1">
      <c r="A5" s="13" t="inlineStr">
        <is>
          <t>No</t>
        </is>
      </c>
      <c r="B5" s="13" t="inlineStr">
        <is>
          <t>利用者名</t>
        </is>
      </c>
      <c r="C5" s="13" t="inlineStr">
        <is>
          <t>出勤日数</t>
        </is>
      </c>
      <c r="D5" s="13" t="inlineStr">
        <is>
          <t>作業時間</t>
        </is>
      </c>
      <c r="E5" s="13" t="inlineStr">
        <is>
          <t>時間給分</t>
        </is>
      </c>
      <c r="F5" s="13" t="inlineStr">
        <is>
          <t>日額分</t>
        </is>
      </c>
      <c r="G5" s="13" t="inlineStr">
        <is>
          <t>出来高分</t>
        </is>
      </c>
      <c r="H5" s="13" t="inlineStr">
        <is>
          <t>手当・調整</t>
        </is>
      </c>
      <c r="I5" s="13" t="inlineStr">
        <is>
          <t>控除</t>
        </is>
      </c>
      <c r="J5" s="13" t="inlineStr">
        <is>
          <t>支給額</t>
        </is>
      </c>
    </row>
    <row r="6">
      <c r="A6" s="16" t="n">
        <v>1</v>
      </c>
      <c r="B6" s="17">
        <f>IF(日別記録!B5="","",日別記録!B5)</f>
        <v/>
      </c>
      <c r="C6" s="27">
        <f>日別記録!AH5</f>
        <v/>
      </c>
      <c r="D6" s="28">
        <f>日別記録!AI5</f>
        <v/>
      </c>
      <c r="E6" s="29">
        <f>D6*設定!$B$6</f>
        <v/>
      </c>
      <c r="F6" s="29">
        <f>C6*設定!$B$7</f>
        <v/>
      </c>
      <c r="G6" s="29">
        <f>SUMPRODUCT(出来高!C5:L5,出来高!$C$3:$L$3)</f>
        <v/>
      </c>
      <c r="H6" s="30" t="n">
        <v>500</v>
      </c>
      <c r="I6" s="30" t="n"/>
      <c r="J6" s="31">
        <f>MAX(0,ROUNDDOWN(SUM(E6:H6)-I6,0))</f>
        <v/>
      </c>
    </row>
    <row r="7">
      <c r="A7" s="16" t="n">
        <v>2</v>
      </c>
      <c r="B7" s="25">
        <f>IF(日別記録!B6="","",日別記録!B6)</f>
        <v/>
      </c>
      <c r="C7" s="19">
        <f>日別記録!AH6</f>
        <v/>
      </c>
      <c r="D7" s="20">
        <f>日別記録!AI6</f>
        <v/>
      </c>
      <c r="E7" s="32">
        <f>D7*設定!$B$6</f>
        <v/>
      </c>
      <c r="F7" s="32">
        <f>C7*設定!$B$7</f>
        <v/>
      </c>
      <c r="G7" s="32">
        <f>SUMPRODUCT(出来高!C6:L6,出来高!$C$3:$L$3)</f>
        <v/>
      </c>
      <c r="H7" s="11" t="n"/>
      <c r="I7" s="11" t="n"/>
      <c r="J7" s="33">
        <f>MAX(0,ROUNDDOWN(SUM(E7:H7)-I7,0))</f>
        <v/>
      </c>
    </row>
    <row r="8">
      <c r="A8" s="16" t="n">
        <v>3</v>
      </c>
      <c r="B8" s="25">
        <f>IF(日別記録!B7="","",日別記録!B7)</f>
        <v/>
      </c>
      <c r="C8" s="19">
        <f>日別記録!AH7</f>
        <v/>
      </c>
      <c r="D8" s="20">
        <f>日別記録!AI7</f>
        <v/>
      </c>
      <c r="E8" s="32">
        <f>D8*設定!$B$6</f>
        <v/>
      </c>
      <c r="F8" s="32">
        <f>C8*設定!$B$7</f>
        <v/>
      </c>
      <c r="G8" s="32">
        <f>SUMPRODUCT(出来高!C7:L7,出来高!$C$3:$L$3)</f>
        <v/>
      </c>
      <c r="H8" s="11" t="n"/>
      <c r="I8" s="11" t="n"/>
      <c r="J8" s="33">
        <f>MAX(0,ROUNDDOWN(SUM(E8:H8)-I8,0))</f>
        <v/>
      </c>
    </row>
    <row r="9">
      <c r="A9" s="16" t="n">
        <v>4</v>
      </c>
      <c r="B9" s="25">
        <f>IF(日別記録!B8="","",日別記録!B8)</f>
        <v/>
      </c>
      <c r="C9" s="19">
        <f>日別記録!AH8</f>
        <v/>
      </c>
      <c r="D9" s="20">
        <f>日別記録!AI8</f>
        <v/>
      </c>
      <c r="E9" s="32">
        <f>D9*設定!$B$6</f>
        <v/>
      </c>
      <c r="F9" s="32">
        <f>C9*設定!$B$7</f>
        <v/>
      </c>
      <c r="G9" s="32">
        <f>SUMPRODUCT(出来高!C8:L8,出来高!$C$3:$L$3)</f>
        <v/>
      </c>
      <c r="H9" s="11" t="n"/>
      <c r="I9" s="11" t="n"/>
      <c r="J9" s="33">
        <f>MAX(0,ROUNDDOWN(SUM(E9:H9)-I9,0))</f>
        <v/>
      </c>
    </row>
    <row r="10">
      <c r="A10" s="16" t="n">
        <v>5</v>
      </c>
      <c r="B10" s="25">
        <f>IF(日別記録!B9="","",日別記録!B9)</f>
        <v/>
      </c>
      <c r="C10" s="19">
        <f>日別記録!AH9</f>
        <v/>
      </c>
      <c r="D10" s="20">
        <f>日別記録!AI9</f>
        <v/>
      </c>
      <c r="E10" s="32">
        <f>D10*設定!$B$6</f>
        <v/>
      </c>
      <c r="F10" s="32">
        <f>C10*設定!$B$7</f>
        <v/>
      </c>
      <c r="G10" s="32">
        <f>SUMPRODUCT(出来高!C9:L9,出来高!$C$3:$L$3)</f>
        <v/>
      </c>
      <c r="H10" s="11" t="n"/>
      <c r="I10" s="11" t="n"/>
      <c r="J10" s="33">
        <f>MAX(0,ROUNDDOWN(SUM(E10:H10)-I10,0))</f>
        <v/>
      </c>
    </row>
    <row r="11">
      <c r="A11" s="16" t="n">
        <v>6</v>
      </c>
      <c r="B11" s="25">
        <f>IF(日別記録!B10="","",日別記録!B10)</f>
        <v/>
      </c>
      <c r="C11" s="19">
        <f>日別記録!AH10</f>
        <v/>
      </c>
      <c r="D11" s="20">
        <f>日別記録!AI10</f>
        <v/>
      </c>
      <c r="E11" s="32">
        <f>D11*設定!$B$6</f>
        <v/>
      </c>
      <c r="F11" s="32">
        <f>C11*設定!$B$7</f>
        <v/>
      </c>
      <c r="G11" s="32">
        <f>SUMPRODUCT(出来高!C10:L10,出来高!$C$3:$L$3)</f>
        <v/>
      </c>
      <c r="H11" s="11" t="n"/>
      <c r="I11" s="11" t="n"/>
      <c r="J11" s="33">
        <f>MAX(0,ROUNDDOWN(SUM(E11:H11)-I11,0))</f>
        <v/>
      </c>
    </row>
    <row r="12">
      <c r="A12" s="16" t="n">
        <v>7</v>
      </c>
      <c r="B12" s="25">
        <f>IF(日別記録!B11="","",日別記録!B11)</f>
        <v/>
      </c>
      <c r="C12" s="19">
        <f>日別記録!AH11</f>
        <v/>
      </c>
      <c r="D12" s="20">
        <f>日別記録!AI11</f>
        <v/>
      </c>
      <c r="E12" s="32">
        <f>D12*設定!$B$6</f>
        <v/>
      </c>
      <c r="F12" s="32">
        <f>C12*設定!$B$7</f>
        <v/>
      </c>
      <c r="G12" s="32">
        <f>SUMPRODUCT(出来高!C11:L11,出来高!$C$3:$L$3)</f>
        <v/>
      </c>
      <c r="H12" s="11" t="n"/>
      <c r="I12" s="11" t="n"/>
      <c r="J12" s="33">
        <f>MAX(0,ROUNDDOWN(SUM(E12:H12)-I12,0))</f>
        <v/>
      </c>
    </row>
    <row r="13">
      <c r="A13" s="16" t="n">
        <v>8</v>
      </c>
      <c r="B13" s="25">
        <f>IF(日別記録!B12="","",日別記録!B12)</f>
        <v/>
      </c>
      <c r="C13" s="19">
        <f>日別記録!AH12</f>
        <v/>
      </c>
      <c r="D13" s="20">
        <f>日別記録!AI12</f>
        <v/>
      </c>
      <c r="E13" s="32">
        <f>D13*設定!$B$6</f>
        <v/>
      </c>
      <c r="F13" s="32">
        <f>C13*設定!$B$7</f>
        <v/>
      </c>
      <c r="G13" s="32">
        <f>SUMPRODUCT(出来高!C12:L12,出来高!$C$3:$L$3)</f>
        <v/>
      </c>
      <c r="H13" s="11" t="n"/>
      <c r="I13" s="11" t="n"/>
      <c r="J13" s="33">
        <f>MAX(0,ROUNDDOWN(SUM(E13:H13)-I13,0))</f>
        <v/>
      </c>
    </row>
    <row r="14">
      <c r="A14" s="16" t="n">
        <v>9</v>
      </c>
      <c r="B14" s="25">
        <f>IF(日別記録!B13="","",日別記録!B13)</f>
        <v/>
      </c>
      <c r="C14" s="19">
        <f>日別記録!AH13</f>
        <v/>
      </c>
      <c r="D14" s="20">
        <f>日別記録!AI13</f>
        <v/>
      </c>
      <c r="E14" s="32">
        <f>D14*設定!$B$6</f>
        <v/>
      </c>
      <c r="F14" s="32">
        <f>C14*設定!$B$7</f>
        <v/>
      </c>
      <c r="G14" s="32">
        <f>SUMPRODUCT(出来高!C13:L13,出来高!$C$3:$L$3)</f>
        <v/>
      </c>
      <c r="H14" s="11" t="n"/>
      <c r="I14" s="11" t="n"/>
      <c r="J14" s="33">
        <f>MAX(0,ROUNDDOWN(SUM(E14:H14)-I14,0))</f>
        <v/>
      </c>
    </row>
    <row r="15">
      <c r="A15" s="16" t="n">
        <v>10</v>
      </c>
      <c r="B15" s="25">
        <f>IF(日別記録!B14="","",日別記録!B14)</f>
        <v/>
      </c>
      <c r="C15" s="19">
        <f>日別記録!AH14</f>
        <v/>
      </c>
      <c r="D15" s="20">
        <f>日別記録!AI14</f>
        <v/>
      </c>
      <c r="E15" s="32">
        <f>D15*設定!$B$6</f>
        <v/>
      </c>
      <c r="F15" s="32">
        <f>C15*設定!$B$7</f>
        <v/>
      </c>
      <c r="G15" s="32">
        <f>SUMPRODUCT(出来高!C14:L14,出来高!$C$3:$L$3)</f>
        <v/>
      </c>
      <c r="H15" s="11" t="n"/>
      <c r="I15" s="11" t="n"/>
      <c r="J15" s="33">
        <f>MAX(0,ROUNDDOWN(SUM(E15:H15)-I15,0))</f>
        <v/>
      </c>
    </row>
    <row r="16">
      <c r="A16" s="16" t="n">
        <v>11</v>
      </c>
      <c r="B16" s="25">
        <f>IF(日別記録!B15="","",日別記録!B15)</f>
        <v/>
      </c>
      <c r="C16" s="19">
        <f>日別記録!AH15</f>
        <v/>
      </c>
      <c r="D16" s="20">
        <f>日別記録!AI15</f>
        <v/>
      </c>
      <c r="E16" s="32">
        <f>D16*設定!$B$6</f>
        <v/>
      </c>
      <c r="F16" s="32">
        <f>C16*設定!$B$7</f>
        <v/>
      </c>
      <c r="G16" s="32">
        <f>SUMPRODUCT(出来高!C15:L15,出来高!$C$3:$L$3)</f>
        <v/>
      </c>
      <c r="H16" s="11" t="n"/>
      <c r="I16" s="11" t="n"/>
      <c r="J16" s="33">
        <f>MAX(0,ROUNDDOWN(SUM(E16:H16)-I16,0))</f>
        <v/>
      </c>
    </row>
    <row r="17">
      <c r="A17" s="16" t="n">
        <v>12</v>
      </c>
      <c r="B17" s="25">
        <f>IF(日別記録!B16="","",日別記録!B16)</f>
        <v/>
      </c>
      <c r="C17" s="19">
        <f>日別記録!AH16</f>
        <v/>
      </c>
      <c r="D17" s="20">
        <f>日別記録!AI16</f>
        <v/>
      </c>
      <c r="E17" s="32">
        <f>D17*設定!$B$6</f>
        <v/>
      </c>
      <c r="F17" s="32">
        <f>C17*設定!$B$7</f>
        <v/>
      </c>
      <c r="G17" s="32">
        <f>SUMPRODUCT(出来高!C16:L16,出来高!$C$3:$L$3)</f>
        <v/>
      </c>
      <c r="H17" s="11" t="n"/>
      <c r="I17" s="11" t="n"/>
      <c r="J17" s="33">
        <f>MAX(0,ROUNDDOWN(SUM(E17:H17)-I17,0))</f>
        <v/>
      </c>
    </row>
    <row r="18">
      <c r="A18" s="16" t="n">
        <v>13</v>
      </c>
      <c r="B18" s="25">
        <f>IF(日別記録!B17="","",日別記録!B17)</f>
        <v/>
      </c>
      <c r="C18" s="19">
        <f>日別記録!AH17</f>
        <v/>
      </c>
      <c r="D18" s="20">
        <f>日別記録!AI17</f>
        <v/>
      </c>
      <c r="E18" s="32">
        <f>D18*設定!$B$6</f>
        <v/>
      </c>
      <c r="F18" s="32">
        <f>C18*設定!$B$7</f>
        <v/>
      </c>
      <c r="G18" s="32">
        <f>SUMPRODUCT(出来高!C17:L17,出来高!$C$3:$L$3)</f>
        <v/>
      </c>
      <c r="H18" s="11" t="n"/>
      <c r="I18" s="11" t="n"/>
      <c r="J18" s="33">
        <f>MAX(0,ROUNDDOWN(SUM(E18:H18)-I18,0))</f>
        <v/>
      </c>
    </row>
    <row r="19">
      <c r="A19" s="16" t="n">
        <v>14</v>
      </c>
      <c r="B19" s="25">
        <f>IF(日別記録!B18="","",日別記録!B18)</f>
        <v/>
      </c>
      <c r="C19" s="19">
        <f>日別記録!AH18</f>
        <v/>
      </c>
      <c r="D19" s="20">
        <f>日別記録!AI18</f>
        <v/>
      </c>
      <c r="E19" s="32">
        <f>D19*設定!$B$6</f>
        <v/>
      </c>
      <c r="F19" s="32">
        <f>C19*設定!$B$7</f>
        <v/>
      </c>
      <c r="G19" s="32">
        <f>SUMPRODUCT(出来高!C18:L18,出来高!$C$3:$L$3)</f>
        <v/>
      </c>
      <c r="H19" s="11" t="n"/>
      <c r="I19" s="11" t="n"/>
      <c r="J19" s="33">
        <f>MAX(0,ROUNDDOWN(SUM(E19:H19)-I19,0))</f>
        <v/>
      </c>
    </row>
    <row r="20">
      <c r="A20" s="16" t="n">
        <v>15</v>
      </c>
      <c r="B20" s="25">
        <f>IF(日別記録!B19="","",日別記録!B19)</f>
        <v/>
      </c>
      <c r="C20" s="19">
        <f>日別記録!AH19</f>
        <v/>
      </c>
      <c r="D20" s="20">
        <f>日別記録!AI19</f>
        <v/>
      </c>
      <c r="E20" s="32">
        <f>D20*設定!$B$6</f>
        <v/>
      </c>
      <c r="F20" s="32">
        <f>C20*設定!$B$7</f>
        <v/>
      </c>
      <c r="G20" s="32">
        <f>SUMPRODUCT(出来高!C19:L19,出来高!$C$3:$L$3)</f>
        <v/>
      </c>
      <c r="H20" s="11" t="n"/>
      <c r="I20" s="11" t="n"/>
      <c r="J20" s="33">
        <f>MAX(0,ROUNDDOWN(SUM(E20:H20)-I20,0))</f>
        <v/>
      </c>
    </row>
    <row r="21">
      <c r="A21" s="16" t="n">
        <v>16</v>
      </c>
      <c r="B21" s="25">
        <f>IF(日別記録!B20="","",日別記録!B20)</f>
        <v/>
      </c>
      <c r="C21" s="19">
        <f>日別記録!AH20</f>
        <v/>
      </c>
      <c r="D21" s="20">
        <f>日別記録!AI20</f>
        <v/>
      </c>
      <c r="E21" s="32">
        <f>D21*設定!$B$6</f>
        <v/>
      </c>
      <c r="F21" s="32">
        <f>C21*設定!$B$7</f>
        <v/>
      </c>
      <c r="G21" s="32">
        <f>SUMPRODUCT(出来高!C20:L20,出来高!$C$3:$L$3)</f>
        <v/>
      </c>
      <c r="H21" s="11" t="n"/>
      <c r="I21" s="11" t="n"/>
      <c r="J21" s="33">
        <f>MAX(0,ROUNDDOWN(SUM(E21:H21)-I21,0))</f>
        <v/>
      </c>
    </row>
    <row r="22">
      <c r="A22" s="16" t="n">
        <v>17</v>
      </c>
      <c r="B22" s="25">
        <f>IF(日別記録!B21="","",日別記録!B21)</f>
        <v/>
      </c>
      <c r="C22" s="19">
        <f>日別記録!AH21</f>
        <v/>
      </c>
      <c r="D22" s="20">
        <f>日別記録!AI21</f>
        <v/>
      </c>
      <c r="E22" s="32">
        <f>D22*設定!$B$6</f>
        <v/>
      </c>
      <c r="F22" s="32">
        <f>C22*設定!$B$7</f>
        <v/>
      </c>
      <c r="G22" s="32">
        <f>SUMPRODUCT(出来高!C21:L21,出来高!$C$3:$L$3)</f>
        <v/>
      </c>
      <c r="H22" s="11" t="n"/>
      <c r="I22" s="11" t="n"/>
      <c r="J22" s="33">
        <f>MAX(0,ROUNDDOWN(SUM(E22:H22)-I22,0))</f>
        <v/>
      </c>
    </row>
    <row r="23">
      <c r="A23" s="16" t="n">
        <v>18</v>
      </c>
      <c r="B23" s="25">
        <f>IF(日別記録!B22="","",日別記録!B22)</f>
        <v/>
      </c>
      <c r="C23" s="19">
        <f>日別記録!AH22</f>
        <v/>
      </c>
      <c r="D23" s="20">
        <f>日別記録!AI22</f>
        <v/>
      </c>
      <c r="E23" s="32">
        <f>D23*設定!$B$6</f>
        <v/>
      </c>
      <c r="F23" s="32">
        <f>C23*設定!$B$7</f>
        <v/>
      </c>
      <c r="G23" s="32">
        <f>SUMPRODUCT(出来高!C22:L22,出来高!$C$3:$L$3)</f>
        <v/>
      </c>
      <c r="H23" s="11" t="n"/>
      <c r="I23" s="11" t="n"/>
      <c r="J23" s="33">
        <f>MAX(0,ROUNDDOWN(SUM(E23:H23)-I23,0))</f>
        <v/>
      </c>
    </row>
    <row r="24">
      <c r="A24" s="16" t="n">
        <v>19</v>
      </c>
      <c r="B24" s="25">
        <f>IF(日別記録!B23="","",日別記録!B23)</f>
        <v/>
      </c>
      <c r="C24" s="19">
        <f>日別記録!AH23</f>
        <v/>
      </c>
      <c r="D24" s="20">
        <f>日別記録!AI23</f>
        <v/>
      </c>
      <c r="E24" s="32">
        <f>D24*設定!$B$6</f>
        <v/>
      </c>
      <c r="F24" s="32">
        <f>C24*設定!$B$7</f>
        <v/>
      </c>
      <c r="G24" s="32">
        <f>SUMPRODUCT(出来高!C23:L23,出来高!$C$3:$L$3)</f>
        <v/>
      </c>
      <c r="H24" s="11" t="n"/>
      <c r="I24" s="11" t="n"/>
      <c r="J24" s="33">
        <f>MAX(0,ROUNDDOWN(SUM(E24:H24)-I24,0))</f>
        <v/>
      </c>
    </row>
    <row r="25">
      <c r="A25" s="16" t="n">
        <v>20</v>
      </c>
      <c r="B25" s="25">
        <f>IF(日別記録!B24="","",日別記録!B24)</f>
        <v/>
      </c>
      <c r="C25" s="19">
        <f>日別記録!AH24</f>
        <v/>
      </c>
      <c r="D25" s="20">
        <f>日別記録!AI24</f>
        <v/>
      </c>
      <c r="E25" s="32">
        <f>D25*設定!$B$6</f>
        <v/>
      </c>
      <c r="F25" s="32">
        <f>C25*設定!$B$7</f>
        <v/>
      </c>
      <c r="G25" s="32">
        <f>SUMPRODUCT(出来高!C24:L24,出来高!$C$3:$L$3)</f>
        <v/>
      </c>
      <c r="H25" s="11" t="n"/>
      <c r="I25" s="11" t="n"/>
      <c r="J25" s="33">
        <f>MAX(0,ROUNDDOWN(SUM(E25:H25)-I25,0))</f>
        <v/>
      </c>
    </row>
    <row r="26">
      <c r="A26" s="16" t="n">
        <v>21</v>
      </c>
      <c r="B26" s="25">
        <f>IF(日別記録!B25="","",日別記録!B25)</f>
        <v/>
      </c>
      <c r="C26" s="19">
        <f>日別記録!AH25</f>
        <v/>
      </c>
      <c r="D26" s="20">
        <f>日別記録!AI25</f>
        <v/>
      </c>
      <c r="E26" s="32">
        <f>D26*設定!$B$6</f>
        <v/>
      </c>
      <c r="F26" s="32">
        <f>C26*設定!$B$7</f>
        <v/>
      </c>
      <c r="G26" s="32">
        <f>SUMPRODUCT(出来高!C25:L25,出来高!$C$3:$L$3)</f>
        <v/>
      </c>
      <c r="H26" s="11" t="n"/>
      <c r="I26" s="11" t="n"/>
      <c r="J26" s="33">
        <f>MAX(0,ROUNDDOWN(SUM(E26:H26)-I26,0))</f>
        <v/>
      </c>
    </row>
    <row r="27">
      <c r="A27" s="16" t="n">
        <v>22</v>
      </c>
      <c r="B27" s="25">
        <f>IF(日別記録!B26="","",日別記録!B26)</f>
        <v/>
      </c>
      <c r="C27" s="19">
        <f>日別記録!AH26</f>
        <v/>
      </c>
      <c r="D27" s="20">
        <f>日別記録!AI26</f>
        <v/>
      </c>
      <c r="E27" s="32">
        <f>D27*設定!$B$6</f>
        <v/>
      </c>
      <c r="F27" s="32">
        <f>C27*設定!$B$7</f>
        <v/>
      </c>
      <c r="G27" s="32">
        <f>SUMPRODUCT(出来高!C26:L26,出来高!$C$3:$L$3)</f>
        <v/>
      </c>
      <c r="H27" s="11" t="n"/>
      <c r="I27" s="11" t="n"/>
      <c r="J27" s="33">
        <f>MAX(0,ROUNDDOWN(SUM(E27:H27)-I27,0))</f>
        <v/>
      </c>
    </row>
    <row r="28">
      <c r="A28" s="16" t="n">
        <v>23</v>
      </c>
      <c r="B28" s="25">
        <f>IF(日別記録!B27="","",日別記録!B27)</f>
        <v/>
      </c>
      <c r="C28" s="19">
        <f>日別記録!AH27</f>
        <v/>
      </c>
      <c r="D28" s="20">
        <f>日別記録!AI27</f>
        <v/>
      </c>
      <c r="E28" s="32">
        <f>D28*設定!$B$6</f>
        <v/>
      </c>
      <c r="F28" s="32">
        <f>C28*設定!$B$7</f>
        <v/>
      </c>
      <c r="G28" s="32">
        <f>SUMPRODUCT(出来高!C27:L27,出来高!$C$3:$L$3)</f>
        <v/>
      </c>
      <c r="H28" s="11" t="n"/>
      <c r="I28" s="11" t="n"/>
      <c r="J28" s="33">
        <f>MAX(0,ROUNDDOWN(SUM(E28:H28)-I28,0))</f>
        <v/>
      </c>
    </row>
    <row r="29">
      <c r="A29" s="16" t="n">
        <v>24</v>
      </c>
      <c r="B29" s="25">
        <f>IF(日別記録!B28="","",日別記録!B28)</f>
        <v/>
      </c>
      <c r="C29" s="19">
        <f>日別記録!AH28</f>
        <v/>
      </c>
      <c r="D29" s="20">
        <f>日別記録!AI28</f>
        <v/>
      </c>
      <c r="E29" s="32">
        <f>D29*設定!$B$6</f>
        <v/>
      </c>
      <c r="F29" s="32">
        <f>C29*設定!$B$7</f>
        <v/>
      </c>
      <c r="G29" s="32">
        <f>SUMPRODUCT(出来高!C28:L28,出来高!$C$3:$L$3)</f>
        <v/>
      </c>
      <c r="H29" s="11" t="n"/>
      <c r="I29" s="11" t="n"/>
      <c r="J29" s="33">
        <f>MAX(0,ROUNDDOWN(SUM(E29:H29)-I29,0))</f>
        <v/>
      </c>
    </row>
    <row r="30">
      <c r="A30" s="16" t="n">
        <v>25</v>
      </c>
      <c r="B30" s="25">
        <f>IF(日別記録!B29="","",日別記録!B29)</f>
        <v/>
      </c>
      <c r="C30" s="19">
        <f>日別記録!AH29</f>
        <v/>
      </c>
      <c r="D30" s="20">
        <f>日別記録!AI29</f>
        <v/>
      </c>
      <c r="E30" s="32">
        <f>D30*設定!$B$6</f>
        <v/>
      </c>
      <c r="F30" s="32">
        <f>C30*設定!$B$7</f>
        <v/>
      </c>
      <c r="G30" s="32">
        <f>SUMPRODUCT(出来高!C29:L29,出来高!$C$3:$L$3)</f>
        <v/>
      </c>
      <c r="H30" s="11" t="n"/>
      <c r="I30" s="11" t="n"/>
      <c r="J30" s="33">
        <f>MAX(0,ROUNDDOWN(SUM(E30:H30)-I30,0))</f>
        <v/>
      </c>
    </row>
    <row r="31">
      <c r="A31" s="16" t="n">
        <v>26</v>
      </c>
      <c r="B31" s="25">
        <f>IF(日別記録!B30="","",日別記録!B30)</f>
        <v/>
      </c>
      <c r="C31" s="19">
        <f>日別記録!AH30</f>
        <v/>
      </c>
      <c r="D31" s="20">
        <f>日別記録!AI30</f>
        <v/>
      </c>
      <c r="E31" s="32">
        <f>D31*設定!$B$6</f>
        <v/>
      </c>
      <c r="F31" s="32">
        <f>C31*設定!$B$7</f>
        <v/>
      </c>
      <c r="G31" s="32">
        <f>SUMPRODUCT(出来高!C30:L30,出来高!$C$3:$L$3)</f>
        <v/>
      </c>
      <c r="H31" s="11" t="n"/>
      <c r="I31" s="11" t="n"/>
      <c r="J31" s="33">
        <f>MAX(0,ROUNDDOWN(SUM(E31:H31)-I31,0))</f>
        <v/>
      </c>
    </row>
    <row r="32">
      <c r="A32" s="16" t="n">
        <v>27</v>
      </c>
      <c r="B32" s="25">
        <f>IF(日別記録!B31="","",日別記録!B31)</f>
        <v/>
      </c>
      <c r="C32" s="19">
        <f>日別記録!AH31</f>
        <v/>
      </c>
      <c r="D32" s="20">
        <f>日別記録!AI31</f>
        <v/>
      </c>
      <c r="E32" s="32">
        <f>D32*設定!$B$6</f>
        <v/>
      </c>
      <c r="F32" s="32">
        <f>C32*設定!$B$7</f>
        <v/>
      </c>
      <c r="G32" s="32">
        <f>SUMPRODUCT(出来高!C31:L31,出来高!$C$3:$L$3)</f>
        <v/>
      </c>
      <c r="H32" s="11" t="n"/>
      <c r="I32" s="11" t="n"/>
      <c r="J32" s="33">
        <f>MAX(0,ROUNDDOWN(SUM(E32:H32)-I32,0))</f>
        <v/>
      </c>
    </row>
    <row r="33">
      <c r="A33" s="16" t="n">
        <v>28</v>
      </c>
      <c r="B33" s="25">
        <f>IF(日別記録!B32="","",日別記録!B32)</f>
        <v/>
      </c>
      <c r="C33" s="19">
        <f>日別記録!AH32</f>
        <v/>
      </c>
      <c r="D33" s="20">
        <f>日別記録!AI32</f>
        <v/>
      </c>
      <c r="E33" s="32">
        <f>D33*設定!$B$6</f>
        <v/>
      </c>
      <c r="F33" s="32">
        <f>C33*設定!$B$7</f>
        <v/>
      </c>
      <c r="G33" s="32">
        <f>SUMPRODUCT(出来高!C32:L32,出来高!$C$3:$L$3)</f>
        <v/>
      </c>
      <c r="H33" s="11" t="n"/>
      <c r="I33" s="11" t="n"/>
      <c r="J33" s="33">
        <f>MAX(0,ROUNDDOWN(SUM(E33:H33)-I33,0))</f>
        <v/>
      </c>
    </row>
    <row r="34">
      <c r="A34" s="16" t="n">
        <v>29</v>
      </c>
      <c r="B34" s="25">
        <f>IF(日別記録!B33="","",日別記録!B33)</f>
        <v/>
      </c>
      <c r="C34" s="19">
        <f>日別記録!AH33</f>
        <v/>
      </c>
      <c r="D34" s="20">
        <f>日別記録!AI33</f>
        <v/>
      </c>
      <c r="E34" s="32">
        <f>D34*設定!$B$6</f>
        <v/>
      </c>
      <c r="F34" s="32">
        <f>C34*設定!$B$7</f>
        <v/>
      </c>
      <c r="G34" s="32">
        <f>SUMPRODUCT(出来高!C33:L33,出来高!$C$3:$L$3)</f>
        <v/>
      </c>
      <c r="H34" s="11" t="n"/>
      <c r="I34" s="11" t="n"/>
      <c r="J34" s="33">
        <f>MAX(0,ROUNDDOWN(SUM(E34:H34)-I34,0))</f>
        <v/>
      </c>
    </row>
    <row r="35">
      <c r="A35" s="16" t="n">
        <v>30</v>
      </c>
      <c r="B35" s="25">
        <f>IF(日別記録!B34="","",日別記録!B34)</f>
        <v/>
      </c>
      <c r="C35" s="19">
        <f>日別記録!AH34</f>
        <v/>
      </c>
      <c r="D35" s="20">
        <f>日別記録!AI34</f>
        <v/>
      </c>
      <c r="E35" s="32">
        <f>D35*設定!$B$6</f>
        <v/>
      </c>
      <c r="F35" s="32">
        <f>C35*設定!$B$7</f>
        <v/>
      </c>
      <c r="G35" s="32">
        <f>SUMPRODUCT(出来高!C34:L34,出来高!$C$3:$L$3)</f>
        <v/>
      </c>
      <c r="H35" s="11" t="n"/>
      <c r="I35" s="11" t="n"/>
      <c r="J35" s="33">
        <f>MAX(0,ROUNDDOWN(SUM(E35:H35)-I35,0))</f>
        <v/>
      </c>
    </row>
    <row r="36">
      <c r="A36" s="34" t="n"/>
      <c r="B36" s="35" t="inlineStr">
        <is>
          <t>合計</t>
        </is>
      </c>
      <c r="C36" s="36">
        <f>SUM(C6:C35)</f>
        <v/>
      </c>
      <c r="D36" s="37">
        <f>SUM(D6:D35)</f>
        <v/>
      </c>
      <c r="E36" s="38">
        <f>SUM(E6:E35)</f>
        <v/>
      </c>
      <c r="F36" s="38">
        <f>SUM(F6:F35)</f>
        <v/>
      </c>
      <c r="G36" s="38">
        <f>SUM(G6:G35)</f>
        <v/>
      </c>
      <c r="H36" s="38">
        <f>SUM(H6:H35)</f>
        <v/>
      </c>
      <c r="I36" s="38">
        <f>SUM(I6:I35)</f>
        <v/>
      </c>
      <c r="J36" s="38">
        <f>SUM(J6:J35)</f>
        <v/>
      </c>
    </row>
    <row r="38">
      <c r="B38" s="8" t="inlineStr">
        <is>
          <t>支給対象者数</t>
        </is>
      </c>
      <c r="C38" s="39">
        <f>COUNTIF(J6:J35,"&gt;0")</f>
        <v/>
      </c>
    </row>
    <row r="39">
      <c r="B39" s="8" t="inlineStr">
        <is>
          <t>この月の平均工賃</t>
        </is>
      </c>
      <c r="C39" s="32">
        <f>IF(C38=0,0,J36/C38)</f>
        <v/>
      </c>
      <c r="D39" s="40" t="n"/>
    </row>
    <row r="40">
      <c r="B40" s="7" t="inlineStr">
        <is>
          <t>※ 支給額のある人の単純平均です。報酬区分に使う「平均工賃月額」は右のタブで計算します。</t>
        </is>
      </c>
    </row>
    <row r="41">
      <c r="B41" s="41" t="inlineStr">
        <is>
          <t>Excelの式が壊れて困ったら → 出席打刻から工賃まで自動計算する LIWKA（https://liwka.jp/for/employment）</t>
        </is>
      </c>
    </row>
  </sheetData>
  <mergeCells count="1">
    <mergeCell ref="C39:D39"/>
  </mergeCells>
  <hyperlinks>
    <hyperlink xmlns:r="http://schemas.openxmlformats.org/officeDocument/2006/relationships" ref="B41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4" customWidth="1" min="4" max="4"/>
    <col width="34" customWidth="1" min="6" max="6"/>
    <col width="16" customWidth="1" min="7" max="7"/>
  </cols>
  <sheetData>
    <row r="1">
      <c r="A1" s="6" t="inlineStr">
        <is>
          <t>平均工賃月額（年度）</t>
        </is>
      </c>
    </row>
    <row r="2">
      <c r="A2" s="7" t="inlineStr">
        <is>
          <t>月ごとに3項目を入力します。工賃支払総額は各月の「工賃計算」シートの支給額合計を転記してください。</t>
        </is>
      </c>
    </row>
    <row r="4" ht="30" customHeight="1">
      <c r="A4" s="13" t="inlineStr">
        <is>
          <t>月</t>
        </is>
      </c>
      <c r="B4" s="13" t="inlineStr">
        <is>
          <t>工賃支払総額</t>
        </is>
      </c>
      <c r="C4" s="13" t="inlineStr">
        <is>
          <t>開所日数</t>
        </is>
      </c>
      <c r="D4" s="13" t="inlineStr">
        <is>
          <t>延べ利用者数</t>
        </is>
      </c>
      <c r="F4" s="12" t="inlineStr">
        <is>
          <t>計算結果</t>
        </is>
      </c>
    </row>
    <row r="5">
      <c r="A5" s="42" t="inlineStr">
        <is>
          <t>4月</t>
        </is>
      </c>
      <c r="B5" s="30" t="n">
        <v>182000</v>
      </c>
      <c r="C5" s="43" t="n">
        <v>21</v>
      </c>
      <c r="D5" s="43" t="n">
        <v>330</v>
      </c>
      <c r="F5" s="8" t="inlineStr">
        <is>
          <t>年間の工賃支払総額</t>
        </is>
      </c>
      <c r="G5" s="32">
        <f>B17</f>
        <v/>
      </c>
    </row>
    <row r="6">
      <c r="A6" s="42" t="inlineStr">
        <is>
          <t>5月</t>
        </is>
      </c>
      <c r="B6" s="30" t="n">
        <v>176500</v>
      </c>
      <c r="C6" s="43" t="n">
        <v>20</v>
      </c>
      <c r="D6" s="43" t="n">
        <v>315</v>
      </c>
      <c r="F6" s="8" t="inlineStr">
        <is>
          <t>年間の開所日数</t>
        </is>
      </c>
      <c r="G6" s="44">
        <f>C17</f>
        <v/>
      </c>
    </row>
    <row r="7">
      <c r="A7" s="42" t="inlineStr">
        <is>
          <t>6月</t>
        </is>
      </c>
      <c r="B7" s="11" t="n"/>
      <c r="C7" s="45" t="n"/>
      <c r="D7" s="45" t="n"/>
      <c r="F7" s="8" t="inlineStr">
        <is>
          <t>年間の延べ利用者数</t>
        </is>
      </c>
      <c r="G7" s="39">
        <f>D17</f>
        <v/>
      </c>
    </row>
    <row r="8">
      <c r="A8" s="42" t="inlineStr">
        <is>
          <t>7月</t>
        </is>
      </c>
      <c r="B8" s="11" t="n"/>
      <c r="C8" s="45" t="n"/>
      <c r="D8" s="45" t="n"/>
      <c r="F8" s="8" t="inlineStr">
        <is>
          <t>1日あたりの平均利用者数</t>
        </is>
      </c>
      <c r="G8" s="46">
        <f>IF(G6=0,0,G7/G6)</f>
        <v/>
      </c>
    </row>
    <row r="9">
      <c r="A9" s="42" t="inlineStr">
        <is>
          <t>8月</t>
        </is>
      </c>
      <c r="B9" s="11" t="n"/>
      <c r="C9" s="45" t="n"/>
      <c r="D9" s="45" t="n"/>
      <c r="F9" s="8" t="inlineStr">
        <is>
          <t>平均工賃月額</t>
        </is>
      </c>
      <c r="G9" s="38">
        <f>IF(G8=0,0,G5/G8/12)</f>
        <v/>
      </c>
    </row>
    <row r="10">
      <c r="A10" s="42" t="inlineStr">
        <is>
          <t>9月</t>
        </is>
      </c>
      <c r="B10" s="11" t="n"/>
      <c r="C10" s="45" t="n"/>
      <c r="D10" s="45" t="n"/>
    </row>
    <row r="11">
      <c r="A11" s="42" t="inlineStr">
        <is>
          <t>10月</t>
        </is>
      </c>
      <c r="B11" s="11" t="n"/>
      <c r="C11" s="45" t="n"/>
      <c r="D11" s="45" t="n"/>
      <c r="F11" s="7" t="inlineStr">
        <is>
          <t>算定式：年間の工賃支払総額 ÷（延べ利用者数 ÷ 開所日数）÷ 12</t>
        </is>
      </c>
    </row>
    <row r="12">
      <c r="A12" s="42" t="inlineStr">
        <is>
          <t>11月</t>
        </is>
      </c>
      <c r="B12" s="11" t="n"/>
      <c r="C12" s="45" t="n"/>
      <c r="D12" s="45" t="n"/>
      <c r="F12" s="7" t="inlineStr">
        <is>
          <t>※ 年度途中は入力済みの月だけで計算されます（12で割るため、年度末まで小さく出ます）。</t>
        </is>
      </c>
    </row>
    <row r="13">
      <c r="A13" s="42" t="inlineStr">
        <is>
          <t>12月</t>
        </is>
      </c>
      <c r="B13" s="11" t="n"/>
      <c r="C13" s="45" t="n"/>
      <c r="D13" s="45" t="n"/>
      <c r="F13" s="7" t="inlineStr">
        <is>
          <t>※ 報酬区分の届出前に、指定権者（都道府県・市）の最新の案内で算定方法をご確認ください。</t>
        </is>
      </c>
    </row>
    <row r="14">
      <c r="A14" s="42" t="inlineStr">
        <is>
          <t>1月</t>
        </is>
      </c>
      <c r="B14" s="11" t="n"/>
      <c r="C14" s="45" t="n"/>
      <c r="D14" s="45" t="n"/>
    </row>
    <row r="15">
      <c r="A15" s="42" t="inlineStr">
        <is>
          <t>2月</t>
        </is>
      </c>
      <c r="B15" s="11" t="n"/>
      <c r="C15" s="45" t="n"/>
      <c r="D15" s="45" t="n"/>
    </row>
    <row r="16">
      <c r="A16" s="42" t="inlineStr">
        <is>
          <t>3月</t>
        </is>
      </c>
      <c r="B16" s="11" t="n"/>
      <c r="C16" s="45" t="n"/>
      <c r="D16" s="45" t="n"/>
    </row>
    <row r="17">
      <c r="A17" s="47" t="inlineStr">
        <is>
          <t>年度計</t>
        </is>
      </c>
      <c r="B17" s="38">
        <f>SUM(B5:B16)</f>
        <v/>
      </c>
      <c r="C17" s="48">
        <f>SUM(C5:C16)</f>
        <v/>
      </c>
      <c r="D17" s="48">
        <f>SUM(D5:D16)</f>
        <v/>
      </c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合同会社Robse（LIWKA）</dc:creator>
  <dc:title xmlns:dc="http://purl.org/dc/elements/1.1/">就労継続支援B型 工賃計算テンプレート</dc:title>
  <dcterms:created xmlns:dcterms="http://purl.org/dc/terms/" xmlns:xsi="http://www.w3.org/2001/XMLSchema-instance" xsi:type="dcterms:W3CDTF">2026-09-26T09:30:11Z</dcterms:created>
  <dcterms:modified xmlns:dcterms="http://purl.org/dc/terms/" xmlns:xsi="http://www.w3.org/2001/XMLSchema-instance" xsi:type="dcterms:W3CDTF">2026-09-26T09:30:11Z</dcterms:modified>
</cp:coreProperties>
</file>